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BC103000_総務部市町村課\理財G（全庁ファイルサーバー）\14 経営比較分析表\R4\07_完成版データ（事業ごと）\01上水道\"/>
    </mc:Choice>
  </mc:AlternateContent>
  <xr:revisionPtr revIDLastSave="0" documentId="13_ncr:1_{074B160B-A642-4A4D-932F-127EDF9CE575}" xr6:coauthVersionLast="47" xr6:coauthVersionMax="47" xr10:uidLastSave="{00000000-0000-0000-0000-000000000000}"/>
  <workbookProtection workbookAlgorithmName="SHA-512" workbookHashValue="pbsXcxVh2Rzb4PG7vUxrjGwl2E+Mc55uL7mZBjeYQDwX3Qv8Q5IoY5XaHlNcK/ZVxdq5FO+bmKne/OH6GV2I7Q==" workbookSaltValue="wS5S44eXcXBEJP89PYN+Z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E85" i="4"/>
  <c r="BB10" i="4"/>
  <c r="AT10" i="4"/>
  <c r="AL10" i="4"/>
  <c r="B10" i="4"/>
  <c r="AD8" i="4"/>
  <c r="W8" i="4"/>
  <c r="P8" i="4"/>
  <c r="I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<sst xmlns="http://schemas.openxmlformats.org/spreadsheetml/2006/main" count="231" uniqueCount="115">
  <si>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</si>
  <si>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</si>
  <si>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</si>
  <si>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</si>
  <si>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</si>
  <si>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</si>
  <si>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</si>
  <si>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</si>
  <si>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</si>
  <si>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</si>
  <si>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</si>
  <si>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</si>
  <si>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</si>
  <si>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</si>
  <si>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</si>
  <si>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</si>
  <si>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</si>
  <si>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</si>
  <si>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</si>
  <si>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</si>
  <si>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</si>
  <si>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</si>
  <si>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</si>
  <si>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</si>
  <si>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</si>
  <si>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</si>
  <si>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</si>
  <si>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</si>
  <si>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</si>
  <si>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</si>
  <si>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</si>
  <si>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</si>
  <si>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</si>
  <si>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</si>
  <si>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</si>
  <si>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</si>
  <si>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</si>
  <si>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</si>
  <si>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</si>
  <si>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</si>
  <si>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</si>
  <si>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</si>
  <si>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</si>
  <si>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</si>
  <si>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</si>
  <si>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</si>
  <si>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</si>
  <si>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</si>
  <si>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</si>
  <si>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</si>
  <si>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</si>
  <si>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</si>
  <si>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</si>
  <si>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</si>
  <si>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</si>
  <si>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</si>
  <si>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</si>
  <si>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</si>
  <si>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</si>
  <si>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</si>
  <si>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</si>
  <si>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</si>
  <si>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</si>
  <si>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</si>
  <si>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</si>
  <si>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</si>
  <si>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</si>
  <si>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</si>
  <si>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</si>
  <si>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</si>
  <si>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</si>
  <si>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</si>
  <si>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</si>
  <si>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</si>
  <si>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</si>
  <si>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</si>
  <si>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</si>
  <si>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</si>
  <si>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</si>
  <si>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</si>
  <si>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</si>
  <si>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</si>
  <si>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</si>
  <si>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</si>
  <si>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</si>
  <si>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</si>
  <si>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</si>
  <si>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</si>
  <si>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</si>
  <si>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</si>
  <si>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</si>
  <si>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</si>
  <si>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</si>
  <si>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</si>
  <si>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</si>
  <si>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</si>
  <si>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</si>
  <si>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</si>
  <si>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</si>
  <si>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</si>
  <si>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</si>
  <si>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</si>
  <si>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</si>
  <si>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</si>
  <si>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</si>
  <si>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</si>
  <si>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</si>
  <si>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</si>
  <si>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</si>
  <si>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</si>
  <si>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</si>
  <si>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</si>
  <si>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phoneticPr fontId="4"/>
  </si>
  <si>
    <t>①経営収支比率について、令和2年度は新型コロナ対策として基本料金の減免を行ったため減少していましたが、令和3年度は以前までの高い状態まで戻り、良好な状態であると言えます。また、⑤料金回収率も同様の理由で増加しました。
②累積欠損金比率は0％を維持しており、健全な経営がなされていると思われます。
③流動比率は100％を超えており、債務に対する支払い能力を十分に有していると思われます。なお、令和2年度は新型コロナウイルスの影響で一時的に数値が減少しておりましたが、令和3年度は現金預金が増加したこと並びに企業債の完済が進み元金償還金が減少したことで数値が増加しました。
④企業債残高対給水収益比率は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が高く、⑦施設利用率が低い値を示していることから、近年における水需要の低下が費用の増加及び給水収益の伸び悩みの原因となっており、今後においては、それらを改善するための経営改善が必要と思われます。</t>
    <rPh sb="41" eb="43">
      <t>ゲンショウ</t>
    </rPh>
    <rPh sb="51" eb="53">
      <t>レイワ</t>
    </rPh>
    <rPh sb="54" eb="56">
      <t>ネンド</t>
    </rPh>
    <rPh sb="57" eb="59">
      <t>イゼン</t>
    </rPh>
    <rPh sb="62" eb="63">
      <t>タカ</t>
    </rPh>
    <rPh sb="64" eb="66">
      <t>ジョウタイ</t>
    </rPh>
    <rPh sb="68" eb="69">
      <t>モド</t>
    </rPh>
    <rPh sb="71" eb="73">
      <t>リョウコウ</t>
    </rPh>
    <rPh sb="74" eb="76">
      <t>ジョウタイ</t>
    </rPh>
    <rPh sb="80" eb="81">
      <t>イ</t>
    </rPh>
    <rPh sb="101" eb="102">
      <t>ゾウ</t>
    </rPh>
    <rPh sb="102" eb="103">
      <t>カ</t>
    </rPh>
    <rPh sb="211" eb="213">
      <t>エイキョウ</t>
    </rPh>
    <rPh sb="214" eb="217">
      <t>イチジテキ</t>
    </rPh>
    <rPh sb="218" eb="220">
      <t>スウチ</t>
    </rPh>
    <rPh sb="221" eb="223">
      <t>ゲンショウ</t>
    </rPh>
    <rPh sb="232" eb="234">
      <t>レイワ</t>
    </rPh>
    <rPh sb="235" eb="237">
      <t>ネンド</t>
    </rPh>
    <rPh sb="238" eb="240">
      <t>ゲンキン</t>
    </rPh>
    <rPh sb="240" eb="242">
      <t>ヨキン</t>
    </rPh>
    <rPh sb="243" eb="245">
      <t>ゾウカ</t>
    </rPh>
    <rPh sb="249" eb="250">
      <t>ナラ</t>
    </rPh>
    <rPh sb="252" eb="254">
      <t>キギョウ</t>
    </rPh>
    <rPh sb="254" eb="255">
      <t>サイ</t>
    </rPh>
    <rPh sb="256" eb="258">
      <t>カンサイ</t>
    </rPh>
    <rPh sb="259" eb="260">
      <t>スス</t>
    </rPh>
    <rPh sb="261" eb="263">
      <t>ガンキン</t>
    </rPh>
    <rPh sb="263" eb="265">
      <t>ショウカン</t>
    </rPh>
    <rPh sb="265" eb="266">
      <t>キン</t>
    </rPh>
    <rPh sb="267" eb="268">
      <t>ゲン</t>
    </rPh>
    <rPh sb="268" eb="269">
      <t>ショウ</t>
    </rPh>
    <phoneticPr fontId="4"/>
  </si>
  <si>
    <t>経営の健全化や効率性については、比較的良好な状態にあるものと思われますが、一方で近年の著しい水需要の低迷に伴う給水収益の減少が将来の経営環境に厳しい影響を与えるものと予想されます。
また、施設及び管路の老朽化が進行中であり、それらの更新費用が経営を圧迫するものと思われることから、経営状況とのバランスを見据えた更新計画の策定が急務となっております。
今後は、経費の削減に努めつつ、令和元年度に策定した経営戦略（令和6年度見直し予定）に沿って、施設の効率化やダウンサイジング等を図りながら健全経営に努めていく必要があります。</t>
    <rPh sb="118" eb="120">
      <t>ヒヨウ</t>
    </rPh>
    <rPh sb="140" eb="142">
      <t>ケイエイ</t>
    </rPh>
    <rPh sb="142" eb="144">
      <t>ジョウキョウ</t>
    </rPh>
    <rPh sb="151" eb="153">
      <t>ミス</t>
    </rPh>
    <rPh sb="175" eb="177">
      <t>コンゴ</t>
    </rPh>
    <rPh sb="200" eb="202">
      <t>ケイエイ</t>
    </rPh>
    <rPh sb="202" eb="204">
      <t>センリャク</t>
    </rPh>
    <rPh sb="217" eb="218">
      <t>ソ</t>
    </rPh>
    <rPh sb="221" eb="223">
      <t>シセツ</t>
    </rPh>
    <rPh sb="224" eb="227">
      <t>コウリツカ</t>
    </rPh>
    <rPh sb="236" eb="237">
      <t>トウ</t>
    </rPh>
    <rPh sb="238" eb="239">
      <t>ハカ</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</si>
</sst>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1.18</c:v>
                </c:pt>
                <c:pt idx="1">
                  <c:v>1.22</c:v>
                </c:pt>
                <c:pt idx="2">
                  <c:v>1.26</c:v>
                </c:pt>
                <c:pt idx="3">
                  <c:v>1.17</c:v>
                </c:pt>
                <c:pt idx="4">
                  <c:v>1.03</c:v>
                </c:pt>
              </c:numCache>
            </c:numRef>
          </c:val>
          <c:extLst>
            <c:ext xmlns:c16="http://schemas.microsoft.com/office/drawing/2014/chart" uri="{C3380CC4-5D6E-409C-BE32-E72D297353CC}">
              <c16:uniqueId val="{00000000-B136-4C7C-AFBF-EF5795EB2ADF}"/>
            </c:ext>
          </c:extLst>
        </c:ser>
        <c:dLbls>
          <c:showLegendKey val="0"/>
          <c:showVal val="0"/>
          <c:showCatName val="0"/>
          <c:showSerName val="0"/>
          <c:showPercent val="0"/>
          <c:showBubbleSize val="0"/>
        </c:dLbls>
        <c:gapWidth val="150"/>
        <c:axId val="46928256"/>
        <c:axId val="469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136-4C7C-AFBF-EF5795EB2ADF}"/>
            </c:ext>
          </c:extLst>
        </c:ser>
        <c:dLbls>
          <c:showLegendKey val="0"/>
          <c:showVal val="0"/>
          <c:showCatName val="0"/>
          <c:showSerName val="0"/>
          <c:showPercent val="0"/>
          <c:showBubbleSize val="0"/>
        </c:dLbls>
        <c:marker val="1"/>
        <c:smooth val="0"/>
        <c:axId val="46928256"/>
        <c:axId val="46930176"/>
      </c:lineChart>
      <c:dateAx>
        <c:axId val="46928256"/>
        <c:scaling>
          <c:orientation val="minMax"/>
        </c:scaling>
        <c:delete val="1"/>
        <c:axPos val="b"/>
        <c:numFmt formatCode="&quot;H&quot;yy" sourceLinked="1"/>
        <c:majorTickMark val="none"/>
        <c:minorTickMark val="none"/>
        <c:tickLblPos val="none"/>
        <c:crossAx val="46930176"/>
        <c:crosses val="autoZero"/>
        <c:auto val="1"/>
        <c:lblOffset val="100"/>
        <c:baseTimeUnit val="years"/>
      </c:dateAx>
      <c:valAx>
        <c:axId val="46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50.55</c:v>
                </c:pt>
                <c:pt idx="1">
                  <c:v>49.17</c:v>
                </c:pt>
                <c:pt idx="2">
                  <c:v>48.13</c:v>
                </c:pt>
                <c:pt idx="3">
                  <c:v>48.83</c:v>
                </c:pt>
                <c:pt idx="4">
                  <c:v>48.36</c:v>
                </c:pt>
              </c:numCache>
            </c:numRef>
          </c:val>
          <c:extLst>
            <c:ext xmlns:c16="http://schemas.microsoft.com/office/drawing/2014/chart" uri="{C3380CC4-5D6E-409C-BE32-E72D297353CC}">
              <c16:uniqueId val="{00000000-8AD5-4CC3-917C-B71500039294}"/>
            </c:ext>
          </c:extLst>
        </c:ser>
        <c:dLbls>
          <c:showLegendKey val="0"/>
          <c:showVal val="0"/>
          <c:showCatName val="0"/>
          <c:showSerName val="0"/>
          <c:showPercent val="0"/>
          <c:showBubbleSize val="0"/>
        </c:dLbls>
        <c:gapWidth val="150"/>
        <c:axId val="75026816"/>
        <c:axId val="750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8AD5-4CC3-917C-B71500039294}"/>
            </c:ext>
          </c:extLst>
        </c:ser>
        <c:dLbls>
          <c:showLegendKey val="0"/>
          <c:showVal val="0"/>
          <c:showCatName val="0"/>
          <c:showSerName val="0"/>
          <c:showPercent val="0"/>
          <c:showBubbleSize val="0"/>
        </c:dLbls>
        <c:marker val="1"/>
        <c:smooth val="0"/>
        <c:axId val="75026816"/>
        <c:axId val="75028736"/>
      </c:lineChart>
      <c:dateAx>
        <c:axId val="75026816"/>
        <c:scaling>
          <c:orientation val="minMax"/>
        </c:scaling>
        <c:delete val="1"/>
        <c:axPos val="b"/>
        <c:numFmt formatCode="&quot;H&quot;yy" sourceLinked="1"/>
        <c:majorTickMark val="none"/>
        <c:minorTickMark val="none"/>
        <c:tickLblPos val="none"/>
        <c:crossAx val="75028736"/>
        <c:crosses val="autoZero"/>
        <c:auto val="1"/>
        <c:lblOffset val="100"/>
        <c:baseTimeUnit val="years"/>
      </c:dateAx>
      <c:valAx>
        <c:axId val="750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91.95</c:v>
                </c:pt>
                <c:pt idx="1">
                  <c:v>92.7</c:v>
                </c:pt>
                <c:pt idx="2">
                  <c:v>92.71</c:v>
                </c:pt>
                <c:pt idx="3">
                  <c:v>92.36</c:v>
                </c:pt>
                <c:pt idx="4">
                  <c:v>92.2</c:v>
                </c:pt>
              </c:numCache>
            </c:numRef>
          </c:val>
          <c:extLst>
            <c:ext xmlns:c16="http://schemas.microsoft.com/office/drawing/2014/chart" uri="{C3380CC4-5D6E-409C-BE32-E72D297353CC}">
              <c16:uniqueId val="{00000000-795E-43AE-9447-D0A5F0A71D03}"/>
            </c:ext>
          </c:extLst>
        </c:ser>
        <c:dLbls>
          <c:showLegendKey val="0"/>
          <c:showVal val="0"/>
          <c:showCatName val="0"/>
          <c:showSerName val="0"/>
          <c:showPercent val="0"/>
          <c:showBubbleSize val="0"/>
        </c:dLbls>
        <c:gapWidth val="150"/>
        <c:axId val="85623552"/>
        <c:axId val="856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95E-43AE-9447-D0A5F0A71D03}"/>
            </c:ext>
          </c:extLst>
        </c:ser>
        <c:dLbls>
          <c:showLegendKey val="0"/>
          <c:showVal val="0"/>
          <c:showCatName val="0"/>
          <c:showSerName val="0"/>
          <c:showPercent val="0"/>
          <c:showBubbleSize val="0"/>
        </c:dLbls>
        <c:marker val="1"/>
        <c:smooth val="0"/>
        <c:axId val="85623552"/>
        <c:axId val="85625472"/>
      </c:lineChart>
      <c:dateAx>
        <c:axId val="85623552"/>
        <c:scaling>
          <c:orientation val="minMax"/>
        </c:scaling>
        <c:delete val="1"/>
        <c:axPos val="b"/>
        <c:numFmt formatCode="&quot;H&quot;yy" sourceLinked="1"/>
        <c:majorTickMark val="none"/>
        <c:minorTickMark val="none"/>
        <c:tickLblPos val="none"/>
        <c:crossAx val="85625472"/>
        <c:crosses val="autoZero"/>
        <c:auto val="1"/>
        <c:lblOffset val="100"/>
        <c:baseTimeUnit val="years"/>
      </c:dateAx>
      <c:valAx>
        <c:axId val="85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115.29</c:v>
                </c:pt>
                <c:pt idx="1">
                  <c:v>114.25</c:v>
                </c:pt>
                <c:pt idx="2">
                  <c:v>110.88</c:v>
                </c:pt>
                <c:pt idx="3">
                  <c:v>100.02</c:v>
                </c:pt>
                <c:pt idx="4">
                  <c:v>113.66</c:v>
                </c:pt>
              </c:numCache>
            </c:numRef>
          </c:val>
          <c:extLst>
            <c:ext xmlns:c16="http://schemas.microsoft.com/office/drawing/2014/chart" uri="{C3380CC4-5D6E-409C-BE32-E72D297353CC}">
              <c16:uniqueId val="{00000000-8BC1-499A-BF26-A36A131EECBF}"/>
            </c:ext>
          </c:extLst>
        </c:ser>
        <c:dLbls>
          <c:showLegendKey val="0"/>
          <c:showVal val="0"/>
          <c:showCatName val="0"/>
          <c:showSerName val="0"/>
          <c:showPercent val="0"/>
          <c:showBubbleSize val="0"/>
        </c:dLbls>
        <c:gapWidth val="150"/>
        <c:axId val="46973696"/>
        <c:axId val="469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BC1-499A-BF26-A36A131EECBF}"/>
            </c:ext>
          </c:extLst>
        </c:ser>
        <c:dLbls>
          <c:showLegendKey val="0"/>
          <c:showVal val="0"/>
          <c:showCatName val="0"/>
          <c:showSerName val="0"/>
          <c:showPercent val="0"/>
          <c:showBubbleSize val="0"/>
        </c:dLbls>
        <c:marker val="1"/>
        <c:smooth val="0"/>
        <c:axId val="46973696"/>
        <c:axId val="46975616"/>
      </c:lineChart>
      <c:dateAx>
        <c:axId val="46973696"/>
        <c:scaling>
          <c:orientation val="minMax"/>
        </c:scaling>
        <c:delete val="1"/>
        <c:axPos val="b"/>
        <c:numFmt formatCode="&quot;H&quot;yy" sourceLinked="1"/>
        <c:majorTickMark val="none"/>
        <c:minorTickMark val="none"/>
        <c:tickLblPos val="none"/>
        <c:crossAx val="46975616"/>
        <c:crosses val="autoZero"/>
        <c:auto val="1"/>
        <c:lblOffset val="100"/>
        <c:baseTimeUnit val="years"/>
      </c:dateAx>
      <c:valAx>
        <c:axId val="4697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49.03</c:v>
                </c:pt>
                <c:pt idx="1">
                  <c:v>50.14</c:v>
                </c:pt>
                <c:pt idx="2">
                  <c:v>51.09</c:v>
                </c:pt>
                <c:pt idx="3">
                  <c:v>51.86</c:v>
                </c:pt>
                <c:pt idx="4">
                  <c:v>53.01</c:v>
                </c:pt>
              </c:numCache>
            </c:numRef>
          </c:val>
          <c:extLst>
            <c:ext xmlns:c16="http://schemas.microsoft.com/office/drawing/2014/chart" uri="{C3380CC4-5D6E-409C-BE32-E72D297353CC}">
              <c16:uniqueId val="{00000000-B937-439E-887C-521E727A686B}"/>
            </c:ext>
          </c:extLst>
        </c:ser>
        <c:dLbls>
          <c:showLegendKey val="0"/>
          <c:showVal val="0"/>
          <c:showCatName val="0"/>
          <c:showSerName val="0"/>
          <c:showPercent val="0"/>
          <c:showBubbleSize val="0"/>
        </c:dLbls>
        <c:gapWidth val="150"/>
        <c:axId val="72180864"/>
        <c:axId val="721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B937-439E-887C-521E727A686B}"/>
            </c:ext>
          </c:extLst>
        </c:ser>
        <c:dLbls>
          <c:showLegendKey val="0"/>
          <c:showVal val="0"/>
          <c:showCatName val="0"/>
          <c:showSerName val="0"/>
          <c:showPercent val="0"/>
          <c:showBubbleSize val="0"/>
        </c:dLbls>
        <c:marker val="1"/>
        <c:smooth val="0"/>
        <c:axId val="72180864"/>
        <c:axId val="72182784"/>
      </c:lineChart>
      <c:dateAx>
        <c:axId val="72180864"/>
        <c:scaling>
          <c:orientation val="minMax"/>
        </c:scaling>
        <c:delete val="1"/>
        <c:axPos val="b"/>
        <c:numFmt formatCode="&quot;H&quot;yy" sourceLinked="1"/>
        <c:majorTickMark val="none"/>
        <c:minorTickMark val="none"/>
        <c:tickLblPos val="none"/>
        <c:crossAx val="72182784"/>
        <c:crosses val="autoZero"/>
        <c:auto val="1"/>
        <c:lblOffset val="100"/>
        <c:baseTimeUnit val="years"/>
      </c:dateAx>
      <c:valAx>
        <c:axId val="721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19.73</c:v>
                </c:pt>
                <c:pt idx="1">
                  <c:v>20.82</c:v>
                </c:pt>
                <c:pt idx="2">
                  <c:v>21.96</c:v>
                </c:pt>
                <c:pt idx="3">
                  <c:v>21.22</c:v>
                </c:pt>
                <c:pt idx="4">
                  <c:v>22.79</c:v>
                </c:pt>
              </c:numCache>
            </c:numRef>
          </c:val>
          <c:extLst>
            <c:ext xmlns:c16="http://schemas.microsoft.com/office/drawing/2014/chart" uri="{C3380CC4-5D6E-409C-BE32-E72D297353CC}">
              <c16:uniqueId val="{00000000-A797-46CE-85B4-2B12C3EB240D}"/>
            </c:ext>
          </c:extLst>
        </c:ser>
        <c:dLbls>
          <c:showLegendKey val="0"/>
          <c:showVal val="0"/>
          <c:showCatName val="0"/>
          <c:showSerName val="0"/>
          <c:showPercent val="0"/>
          <c:showBubbleSize val="0"/>
        </c:dLbls>
        <c:gapWidth val="150"/>
        <c:axId val="72203264"/>
        <c:axId val="722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797-46CE-85B4-2B12C3EB240D}"/>
            </c:ext>
          </c:extLst>
        </c:ser>
        <c:dLbls>
          <c:showLegendKey val="0"/>
          <c:showVal val="0"/>
          <c:showCatName val="0"/>
          <c:showSerName val="0"/>
          <c:showPercent val="0"/>
          <c:showBubbleSize val="0"/>
        </c:dLbls>
        <c:marker val="1"/>
        <c:smooth val="0"/>
        <c:axId val="72203264"/>
        <c:axId val="72213632"/>
      </c:lineChart>
      <c:dateAx>
        <c:axId val="72203264"/>
        <c:scaling>
          <c:orientation val="minMax"/>
        </c:scaling>
        <c:delete val="1"/>
        <c:axPos val="b"/>
        <c:numFmt formatCode="&quot;H&quot;yy" sourceLinked="1"/>
        <c:majorTickMark val="none"/>
        <c:minorTickMark val="none"/>
        <c:tickLblPos val="none"/>
        <c:crossAx val="72213632"/>
        <c:crosses val="autoZero"/>
        <c:auto val="1"/>
        <c:lblOffset val="100"/>
        <c:baseTimeUnit val="years"/>
      </c:dateAx>
      <c:valAx>
        <c:axId val="722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63-4F9F-A46B-C401438F2931}"/>
            </c:ext>
          </c:extLst>
        </c:ser>
        <c:dLbls>
          <c:showLegendKey val="0"/>
          <c:showVal val="0"/>
          <c:showCatName val="0"/>
          <c:showSerName val="0"/>
          <c:showPercent val="0"/>
          <c:showBubbleSize val="0"/>
        </c:dLbls>
        <c:gapWidth val="150"/>
        <c:axId val="74424704"/>
        <c:axId val="74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F63-4F9F-A46B-C401438F2931}"/>
            </c:ext>
          </c:extLst>
        </c:ser>
        <c:dLbls>
          <c:showLegendKey val="0"/>
          <c:showVal val="0"/>
          <c:showCatName val="0"/>
          <c:showSerName val="0"/>
          <c:showPercent val="0"/>
          <c:showBubbleSize val="0"/>
        </c:dLbls>
        <c:marker val="1"/>
        <c:smooth val="0"/>
        <c:axId val="74424704"/>
        <c:axId val="74426624"/>
      </c:lineChart>
      <c:dateAx>
        <c:axId val="74424704"/>
        <c:scaling>
          <c:orientation val="minMax"/>
        </c:scaling>
        <c:delete val="1"/>
        <c:axPos val="b"/>
        <c:numFmt formatCode="&quot;H&quot;yy" sourceLinked="1"/>
        <c:majorTickMark val="none"/>
        <c:minorTickMark val="none"/>
        <c:tickLblPos val="none"/>
        <c:crossAx val="74426624"/>
        <c:crosses val="autoZero"/>
        <c:auto val="1"/>
        <c:lblOffset val="100"/>
        <c:baseTimeUnit val="years"/>
      </c:dateAx>
      <c:valAx>
        <c:axId val="7442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304.86</c:v>
                </c:pt>
                <c:pt idx="1">
                  <c:v>293.08999999999997</c:v>
                </c:pt>
                <c:pt idx="2">
                  <c:v>281.97000000000003</c:v>
                </c:pt>
                <c:pt idx="3">
                  <c:v>239.1</c:v>
                </c:pt>
                <c:pt idx="4">
                  <c:v>336.53</c:v>
                </c:pt>
              </c:numCache>
            </c:numRef>
          </c:val>
          <c:extLst>
            <c:ext xmlns:c16="http://schemas.microsoft.com/office/drawing/2014/chart" uri="{C3380CC4-5D6E-409C-BE32-E72D297353CC}">
              <c16:uniqueId val="{00000000-16C5-4D23-BF98-3BCF831E78B9}"/>
            </c:ext>
          </c:extLst>
        </c:ser>
        <c:dLbls>
          <c:showLegendKey val="0"/>
          <c:showVal val="0"/>
          <c:showCatName val="0"/>
          <c:showSerName val="0"/>
          <c:showPercent val="0"/>
          <c:showBubbleSize val="0"/>
        </c:dLbls>
        <c:gapWidth val="150"/>
        <c:axId val="74443392"/>
        <c:axId val="744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6C5-4D23-BF98-3BCF831E78B9}"/>
            </c:ext>
          </c:extLst>
        </c:ser>
        <c:dLbls>
          <c:showLegendKey val="0"/>
          <c:showVal val="0"/>
          <c:showCatName val="0"/>
          <c:showSerName val="0"/>
          <c:showPercent val="0"/>
          <c:showBubbleSize val="0"/>
        </c:dLbls>
        <c:marker val="1"/>
        <c:smooth val="0"/>
        <c:axId val="74443392"/>
        <c:axId val="74474240"/>
      </c:lineChart>
      <c:dateAx>
        <c:axId val="74443392"/>
        <c:scaling>
          <c:orientation val="minMax"/>
        </c:scaling>
        <c:delete val="1"/>
        <c:axPos val="b"/>
        <c:numFmt formatCode="&quot;H&quot;yy" sourceLinked="1"/>
        <c:majorTickMark val="none"/>
        <c:minorTickMark val="none"/>
        <c:tickLblPos val="none"/>
        <c:crossAx val="74474240"/>
        <c:crosses val="autoZero"/>
        <c:auto val="1"/>
        <c:lblOffset val="100"/>
        <c:baseTimeUnit val="years"/>
      </c:dateAx>
      <c:valAx>
        <c:axId val="7447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4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85.5</c:v>
                </c:pt>
                <c:pt idx="1">
                  <c:v>74.069999999999993</c:v>
                </c:pt>
                <c:pt idx="2">
                  <c:v>63.45</c:v>
                </c:pt>
                <c:pt idx="3">
                  <c:v>66.819999999999993</c:v>
                </c:pt>
                <c:pt idx="4">
                  <c:v>55.1</c:v>
                </c:pt>
              </c:numCache>
            </c:numRef>
          </c:val>
          <c:extLst>
            <c:ext xmlns:c16="http://schemas.microsoft.com/office/drawing/2014/chart" uri="{C3380CC4-5D6E-409C-BE32-E72D297353CC}">
              <c16:uniqueId val="{00000000-C6FA-4AD7-B909-B343C400112B}"/>
            </c:ext>
          </c:extLst>
        </c:ser>
        <c:dLbls>
          <c:showLegendKey val="0"/>
          <c:showVal val="0"/>
          <c:showCatName val="0"/>
          <c:showSerName val="0"/>
          <c:showPercent val="0"/>
          <c:showBubbleSize val="0"/>
        </c:dLbls>
        <c:gapWidth val="150"/>
        <c:axId val="74509312"/>
        <c:axId val="749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6FA-4AD7-B909-B343C400112B}"/>
            </c:ext>
          </c:extLst>
        </c:ser>
        <c:dLbls>
          <c:showLegendKey val="0"/>
          <c:showVal val="0"/>
          <c:showCatName val="0"/>
          <c:showSerName val="0"/>
          <c:showPercent val="0"/>
          <c:showBubbleSize val="0"/>
        </c:dLbls>
        <c:marker val="1"/>
        <c:smooth val="0"/>
        <c:axId val="74509312"/>
        <c:axId val="74912896"/>
      </c:lineChart>
      <c:dateAx>
        <c:axId val="74509312"/>
        <c:scaling>
          <c:orientation val="minMax"/>
        </c:scaling>
        <c:delete val="1"/>
        <c:axPos val="b"/>
        <c:numFmt formatCode="&quot;H&quot;yy" sourceLinked="1"/>
        <c:majorTickMark val="none"/>
        <c:minorTickMark val="none"/>
        <c:tickLblPos val="none"/>
        <c:crossAx val="74912896"/>
        <c:crosses val="autoZero"/>
        <c:auto val="1"/>
        <c:lblOffset val="100"/>
        <c:baseTimeUnit val="years"/>
      </c:dateAx>
      <c:valAx>
        <c:axId val="7491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115.38</c:v>
                </c:pt>
                <c:pt idx="1">
                  <c:v>113.94</c:v>
                </c:pt>
                <c:pt idx="2">
                  <c:v>109.53</c:v>
                </c:pt>
                <c:pt idx="3">
                  <c:v>95.26</c:v>
                </c:pt>
                <c:pt idx="4">
                  <c:v>111.91</c:v>
                </c:pt>
              </c:numCache>
            </c:numRef>
          </c:val>
          <c:extLst>
            <c:ext xmlns:c16="http://schemas.microsoft.com/office/drawing/2014/chart" uri="{C3380CC4-5D6E-409C-BE32-E72D297353CC}">
              <c16:uniqueId val="{00000000-3646-49CE-B43A-F2BE3CD9A7C1}"/>
            </c:ext>
          </c:extLst>
        </c:ser>
        <c:dLbls>
          <c:showLegendKey val="0"/>
          <c:showVal val="0"/>
          <c:showCatName val="0"/>
          <c:showSerName val="0"/>
          <c:showPercent val="0"/>
          <c:showBubbleSize val="0"/>
        </c:dLbls>
        <c:gapWidth val="150"/>
        <c:axId val="74931584"/>
        <c:axId val="749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646-49CE-B43A-F2BE3CD9A7C1}"/>
            </c:ext>
          </c:extLst>
        </c:ser>
        <c:dLbls>
          <c:showLegendKey val="0"/>
          <c:showVal val="0"/>
          <c:showCatName val="0"/>
          <c:showSerName val="0"/>
          <c:showPercent val="0"/>
          <c:showBubbleSize val="0"/>
        </c:dLbls>
        <c:marker val="1"/>
        <c:smooth val="0"/>
        <c:axId val="74931584"/>
        <c:axId val="74937856"/>
      </c:lineChart>
      <c:dateAx>
        <c:axId val="74931584"/>
        <c:scaling>
          <c:orientation val="minMax"/>
        </c:scaling>
        <c:delete val="1"/>
        <c:axPos val="b"/>
        <c:numFmt formatCode="&quot;H&quot;yy" sourceLinked="1"/>
        <c:majorTickMark val="none"/>
        <c:minorTickMark val="none"/>
        <c:tickLblPos val="none"/>
        <c:crossAx val="74937856"/>
        <c:crosses val="autoZero"/>
        <c:auto val="1"/>
        <c:lblOffset val="100"/>
        <c:baseTimeUnit val="years"/>
      </c:dateAx>
      <c:valAx>
        <c:axId val="74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181.26</c:v>
                </c:pt>
                <c:pt idx="1">
                  <c:v>183.27</c:v>
                </c:pt>
                <c:pt idx="2">
                  <c:v>189.99</c:v>
                </c:pt>
                <c:pt idx="3">
                  <c:v>187.22</c:v>
                </c:pt>
                <c:pt idx="4">
                  <c:v>185.73</c:v>
                </c:pt>
              </c:numCache>
            </c:numRef>
          </c:val>
          <c:extLst>
            <c:ext xmlns:c16="http://schemas.microsoft.com/office/drawing/2014/chart" uri="{C3380CC4-5D6E-409C-BE32-E72D297353CC}">
              <c16:uniqueId val="{00000000-7020-42FB-B372-C6D0CC080BA9}"/>
            </c:ext>
          </c:extLst>
        </c:ser>
        <c:dLbls>
          <c:showLegendKey val="0"/>
          <c:showVal val="0"/>
          <c:showCatName val="0"/>
          <c:showSerName val="0"/>
          <c:showPercent val="0"/>
          <c:showBubbleSize val="0"/>
        </c:dLbls>
        <c:gapWidth val="150"/>
        <c:axId val="74981376"/>
        <c:axId val="749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020-42FB-B372-C6D0CC080BA9}"/>
            </c:ext>
          </c:extLst>
        </c:ser>
        <c:dLbls>
          <c:showLegendKey val="0"/>
          <c:showVal val="0"/>
          <c:showCatName val="0"/>
          <c:showSerName val="0"/>
          <c:showPercent val="0"/>
          <c:showBubbleSize val="0"/>
        </c:dLbls>
        <c:marker val="1"/>
        <c:smooth val="0"/>
        <c:axId val="74981376"/>
        <c:axId val="74983296"/>
      </c:lineChart>
      <c:dateAx>
        <c:axId val="74981376"/>
        <c:scaling>
          <c:orientation val="minMax"/>
        </c:scaling>
        <c:delete val="1"/>
        <c:axPos val="b"/>
        <c:numFmt formatCode="&quot;H&quot;yy" sourceLinked="1"/>
        <c:majorTickMark val="none"/>
        <c:minorTickMark val="none"/>
        <c:tickLblPos val="none"/>
        <c:crossAx val="74983296"/>
        <c:crosses val="autoZero"/>
        <c:auto val="1"/>
        <c:lblOffset val="100"/>
        <c:baseTimeUnit val="years"/>
      </c:dateAx>
      <c:valAx>
        <c:axId val="74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愛知県　海部南部水道企業団</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自治体職員</v>
      </c>
      <c r="AE8" s="78"/>
      <c r="AF8" s="78"/>
      <c r="AG8" s="78"/>
      <c r="AH8" s="78"/>
      <c r="AI8" s="78"/>
      <c r="AJ8" s="78"/>
      <c r="AK8" s="2"/>
      <c r="AL8" s="69" t="str">
        <f>データ!$R$6</f>
        <v>-</v>
      </c>
      <c r="AM8" s="69"/>
      <c r="AN8" s="69"/>
      <c r="AO8" s="69"/>
      <c r="AP8" s="69"/>
      <c r="AQ8" s="69"/>
      <c r="AR8" s="69"/>
      <c r="AS8" s="69"/>
      <c r="AT8" s="37" t="str">
        <f>データ!$S$6</f>
        <v>-</v>
      </c>
      <c r="AU8" s="38"/>
      <c r="AV8" s="38"/>
      <c r="AW8" s="38"/>
      <c r="AX8" s="38"/>
      <c r="AY8" s="38"/>
      <c r="AZ8" s="38"/>
      <c r="BA8" s="38"/>
      <c r="BB8" s="58" t="str">
        <f>データ!$T$6</f>
        <v>-</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87.99</v>
      </c>
      <c r="J10" s="38"/>
      <c r="K10" s="38"/>
      <c r="L10" s="38"/>
      <c r="M10" s="38"/>
      <c r="N10" s="38"/>
      <c r="O10" s="68"/>
      <c r="P10" s="58">
        <f>データ!$P$6</f>
        <v>100</v>
      </c>
      <c r="Q10" s="58"/>
      <c r="R10" s="58"/>
      <c r="S10" s="58"/>
      <c r="T10" s="58"/>
      <c r="U10" s="58"/>
      <c r="V10" s="58"/>
      <c r="W10" s="69">
        <f>データ!$Q$6</f>
        <v>3498</v>
      </c>
      <c r="X10" s="69"/>
      <c r="Y10" s="69"/>
      <c r="Z10" s="69"/>
      <c r="AA10" s="69"/>
      <c r="AB10" s="69"/>
      <c r="AC10" s="69"/>
      <c r="AD10" s="2"/>
      <c r="AE10" s="2"/>
      <c r="AF10" s="2"/>
      <c r="AG10" s="2"/>
      <c r="AH10" s="2"/>
      <c r="AI10" s="2"/>
      <c r="AJ10" s="2"/>
      <c r="AK10" s="2"/>
      <c r="AL10" s="69">
        <f>データ!$U$6</f>
        <v>85711</v>
      </c>
      <c r="AM10" s="69"/>
      <c r="AN10" s="69"/>
      <c r="AO10" s="69"/>
      <c r="AP10" s="69"/>
      <c r="AQ10" s="69"/>
      <c r="AR10" s="69"/>
      <c r="AS10" s="69"/>
      <c r="AT10" s="37">
        <f>データ!$V$6</f>
        <v>108.79</v>
      </c>
      <c r="AU10" s="38"/>
      <c r="AV10" s="38"/>
      <c r="AW10" s="38"/>
      <c r="AX10" s="38"/>
      <c r="AY10" s="38"/>
      <c r="AZ10" s="38"/>
      <c r="BA10" s="38"/>
      <c r="BB10" s="58">
        <f>データ!$W$6</f>
        <v>787.86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0MQSM6bDlqA07HZLXA1FZhT7ys42E5bg4BgXRRuVuJ+Cx8tAWDhOSk7Y1vHUv6NKhX95Z3dtZfx8xUFwqD+0Q==" saltValue="bX2HHIloQdFZ/Xy5RjQ4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238325</v>
      </c>
      <c r="D6" s="20">
        <f t="shared" si="3"/>
        <v>46</v>
      </c>
      <c r="E6" s="20">
        <f t="shared" si="3"/>
        <v>1</v>
      </c>
      <c r="F6" s="20">
        <f t="shared" si="3"/>
        <v>0</v>
      </c>
      <c r="G6" s="20">
        <f t="shared" si="3"/>
        <v>1</v>
      </c>
      <c r="H6" s="20" t="str">
        <f t="shared" si="3"/>
        <v>愛知県　海部南部水道企業団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87.99</v>
      </c>
      <c r="P6" s="21">
        <f t="shared" si="3"/>
        <v>100</v>
      </c>
      <c r="Q6" s="21">
        <f t="shared" si="3"/>
        <v>3498</v>
      </c>
      <c r="R6" s="21" t="str">
        <f t="shared" si="3"/>
        <v>-</v>
      </c>
      <c r="S6" s="21" t="str">
        <f t="shared" si="3"/>
        <v>-</v>
      </c>
      <c r="T6" s="21" t="str">
        <f t="shared" si="3"/>
        <v>-</v>
      </c>
      <c r="U6" s="21">
        <f t="shared" si="3"/>
        <v>85711</v>
      </c>
      <c r="V6" s="21">
        <f t="shared" si="3"/>
        <v>108.79</v>
      </c>
      <c r="W6" s="21">
        <f t="shared" si="3"/>
        <v>787.86</v>
      </c>
      <c r="X6" s="22">
        <f>IF(X7="",NA(),X7)</f>
        <v>115.29</v>
      </c>
      <c r="Y6" s="22">
        <f t="shared" ref="Y6:AG6" si="4">IF(Y7="",NA(),Y7)</f>
        <v>114.25</v>
      </c>
      <c r="Z6" s="22">
        <f t="shared" si="4"/>
        <v>110.88</v>
      </c>
      <c r="AA6" s="22">
        <f t="shared" si="4"/>
        <v>100.02</v>
      </c>
      <c r="AB6" s="22">
        <f t="shared" si="4"/>
        <v>113.66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304.86</v>
      </c>
      <c r="AU6" s="22">
        <f t="shared" ref="AU6:BC6" si="6">IF(AU7="",NA(),AU7)</f>
        <v>293.08999999999997</v>
      </c>
      <c r="AV6" s="22">
        <f t="shared" si="6"/>
        <v>281.97000000000003</v>
      </c>
      <c r="AW6" s="22">
        <f t="shared" si="6"/>
        <v>239.1</v>
      </c>
      <c r="AX6" s="22">
        <f t="shared" si="6"/>
        <v>336.53</v>
      </c>
      <c r="AY6" s="22">
        <f t="shared" si="6"/>
        <v>355.5</v>
      </c>
      <c r="AZ6" s="22">
        <f t="shared" si="6"/>
        <v>349.83</v>
      </c>
      <c r="BA6" s="22">
        <f t="shared" si="6"/>
        <v>360.86</v>
      </c>
      <c r="BB6" s="22">
        <f t="shared" si="6"/>
        <v>350.79</v>
      </c>
      <c r="BC6" s="22">
        <f t="shared" si="6"/>
        <v>354.57</v>
      </c>
      <c r="BD6" s="21" t="str">
        <f>IF(BD7="","",IF(BD7="-","【-】","【"&amp;SUBSTITUTE(TEXT(BD7,"#,##0.00"),"-","△")&amp;"】"))</f>
        <v>【261.51】</v>
      </c>
      <c r="BE6" s="22">
        <f>IF(BE7="",NA(),BE7)</f>
        <v>85.5</v>
      </c>
      <c r="BF6" s="22">
        <f t="shared" ref="BF6:BN6" si="7">IF(BF7="",NA(),BF7)</f>
        <v>74.069999999999993</v>
      </c>
      <c r="BG6" s="22">
        <f t="shared" si="7"/>
        <v>63.45</v>
      </c>
      <c r="BH6" s="22">
        <f t="shared" si="7"/>
        <v>66.819999999999993</v>
      </c>
      <c r="BI6" s="22">
        <f t="shared" si="7"/>
        <v>55.1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115.38</v>
      </c>
      <c r="BQ6" s="22">
        <f t="shared" ref="BQ6:BY6" si="8">IF(BQ7="",NA(),BQ7)</f>
        <v>113.94</v>
      </c>
      <c r="BR6" s="22">
        <f t="shared" si="8"/>
        <v>109.53</v>
      </c>
      <c r="BS6" s="22">
        <f t="shared" si="8"/>
        <v>95.26</v>
      </c>
      <c r="BT6" s="22">
        <f t="shared" si="8"/>
        <v>111.91</v>
      </c>
      <c r="BU6" s="22">
        <f t="shared" si="8"/>
        <v>104.57</v>
      </c>
      <c r="BV6" s="22">
        <f t="shared" si="8"/>
        <v>103.54</v>
      </c>
      <c r="BW6" s="22">
        <f t="shared" si="8"/>
        <v>103.32</v>
      </c>
      <c r="BX6" s="22">
        <f t="shared" si="8"/>
        <v>100.85</v>
      </c>
      <c r="BY6" s="22">
        <f t="shared" si="8"/>
        <v>103.79</v>
      </c>
      <c r="BZ6" s="21" t="str">
        <f>IF(BZ7="","",IF(BZ7="-","【-】","【"&amp;SUBSTITUTE(TEXT(BZ7,"#,##0.00"),"-","△")&amp;"】"))</f>
        <v>【102.35】</v>
      </c>
      <c r="CA6" s="22">
        <f>IF(CA7="",NA(),CA7)</f>
        <v>181.26</v>
      </c>
      <c r="CB6" s="22">
        <f t="shared" ref="CB6:CJ6" si="9">IF(CB7="",NA(),CB7)</f>
        <v>183.27</v>
      </c>
      <c r="CC6" s="22">
        <f t="shared" si="9"/>
        <v>189.99</v>
      </c>
      <c r="CD6" s="22">
        <f t="shared" si="9"/>
        <v>187.22</v>
      </c>
      <c r="CE6" s="22">
        <f t="shared" si="9"/>
        <v>185.73</v>
      </c>
      <c r="CF6" s="22">
        <f t="shared" si="9"/>
        <v>165.47</v>
      </c>
      <c r="CG6" s="22">
        <f t="shared" si="9"/>
        <v>167.46</v>
      </c>
      <c r="CH6" s="22">
        <f t="shared" si="9"/>
        <v>168.56</v>
      </c>
      <c r="CI6" s="22">
        <f t="shared" si="9"/>
        <v>167.1</v>
      </c>
      <c r="CJ6" s="22">
        <f t="shared" si="9"/>
        <v>167.86</v>
      </c>
      <c r="CK6" s="21" t="str">
        <f>IF(CK7="","",IF(CK7="-","【-】","【"&amp;SUBSTITUTE(TEXT(CK7,"#,##0.00"),"-","△")&amp;"】"))</f>
        <v>【167.74】</v>
      </c>
      <c r="CL6" s="22">
        <f>IF(CL7="",NA(),CL7)</f>
        <v>50.55</v>
      </c>
      <c r="CM6" s="22">
        <f t="shared" ref="CM6:CU6" si="10">IF(CM7="",NA(),CM7)</f>
        <v>49.17</v>
      </c>
      <c r="CN6" s="22">
        <f t="shared" si="10"/>
        <v>48.13</v>
      </c>
      <c r="CO6" s="22">
        <f t="shared" si="10"/>
        <v>48.83</v>
      </c>
      <c r="CP6" s="22">
        <f t="shared" si="10"/>
        <v>48.36</v>
      </c>
      <c r="CQ6" s="22">
        <f t="shared" si="10"/>
        <v>59.74</v>
      </c>
      <c r="CR6" s="22">
        <f t="shared" si="10"/>
        <v>59.46</v>
      </c>
      <c r="CS6" s="22">
        <f t="shared" si="10"/>
        <v>59.51</v>
      </c>
      <c r="CT6" s="22">
        <f t="shared" si="10"/>
        <v>59.91</v>
      </c>
      <c r="CU6" s="22">
        <f t="shared" si="10"/>
        <v>59.4</v>
      </c>
      <c r="CV6" s="21" t="str">
        <f>IF(CV7="","",IF(CV7="-","【-】","【"&amp;SUBSTITUTE(TEXT(CV7,"#,##0.00"),"-","△")&amp;"】"))</f>
        <v>【60.29】</v>
      </c>
      <c r="CW6" s="22">
        <f>IF(CW7="",NA(),CW7)</f>
        <v>91.95</v>
      </c>
      <c r="CX6" s="22">
        <f t="shared" ref="CX6:DF6" si="11">IF(CX7="",NA(),CX7)</f>
        <v>92.7</v>
      </c>
      <c r="CY6" s="22">
        <f t="shared" si="11"/>
        <v>92.71</v>
      </c>
      <c r="CZ6" s="22">
        <f t="shared" si="11"/>
        <v>92.36</v>
      </c>
      <c r="DA6" s="22">
        <f t="shared" si="11"/>
        <v>92.2</v>
      </c>
      <c r="DB6" s="22">
        <f t="shared" si="11"/>
        <v>87.28</v>
      </c>
      <c r="DC6" s="22">
        <f t="shared" si="11"/>
        <v>87.41</v>
      </c>
      <c r="DD6" s="22">
        <f t="shared" si="11"/>
        <v>87.08</v>
      </c>
      <c r="DE6" s="22">
        <f t="shared" si="11"/>
        <v>87.26</v>
      </c>
      <c r="DF6" s="22">
        <f t="shared" si="11"/>
        <v>87.57</v>
      </c>
      <c r="DG6" s="21" t="str">
        <f>IF(DG7="","",IF(DG7="-","【-】","【"&amp;SUBSTITUTE(TEXT(DG7,"#,##0.00"),"-","△")&amp;"】"))</f>
        <v>【90.12】</v>
      </c>
      <c r="DH6" s="22">
        <f>IF(DH7="",NA(),DH7)</f>
        <v>49.03</v>
      </c>
      <c r="DI6" s="22">
        <f t="shared" ref="DI6:DQ6" si="12">IF(DI7="",NA(),DI7)</f>
        <v>50.14</v>
      </c>
      <c r="DJ6" s="22">
        <f t="shared" si="12"/>
        <v>51.09</v>
      </c>
      <c r="DK6" s="22">
        <f t="shared" si="12"/>
        <v>51.86</v>
      </c>
      <c r="DL6" s="22">
        <f t="shared" si="12"/>
        <v>53.01</v>
      </c>
      <c r="DM6" s="22">
        <f t="shared" si="12"/>
        <v>46.94</v>
      </c>
      <c r="DN6" s="22">
        <f t="shared" si="12"/>
        <v>47.62</v>
      </c>
      <c r="DO6" s="22">
        <f t="shared" si="12"/>
        <v>48.55</v>
      </c>
      <c r="DP6" s="22">
        <f t="shared" si="12"/>
        <v>49.2</v>
      </c>
      <c r="DQ6" s="22">
        <f t="shared" si="12"/>
        <v>50.01</v>
      </c>
      <c r="DR6" s="21" t="str">
        <f>IF(DR7="","",IF(DR7="-","【-】","【"&amp;SUBSTITUTE(TEXT(DR7,"#,##0.00"),"-","△")&amp;"】"))</f>
        <v>【50.88】</v>
      </c>
      <c r="DS6" s="22">
        <f>IF(DS7="",NA(),DS7)</f>
        <v>19.73</v>
      </c>
      <c r="DT6" s="22">
        <f t="shared" ref="DT6:EB6" si="13">IF(DT7="",NA(),DT7)</f>
        <v>20.82</v>
      </c>
      <c r="DU6" s="22">
        <f t="shared" si="13"/>
        <v>21.96</v>
      </c>
      <c r="DV6" s="22">
        <f t="shared" si="13"/>
        <v>21.22</v>
      </c>
      <c r="DW6" s="22">
        <f t="shared" si="13"/>
        <v>22.79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1.18</v>
      </c>
      <c r="EE6" s="22">
        <f t="shared" ref="EE6:EM6" si="14">IF(EE7="",NA(),EE7)</f>
        <v>1.22</v>
      </c>
      <c r="EF6" s="22">
        <f t="shared" si="14"/>
        <v>1.26</v>
      </c>
      <c r="EG6" s="22">
        <f t="shared" si="14"/>
        <v>1.17</v>
      </c>
      <c r="EH6" s="22">
        <f t="shared" si="14"/>
        <v>1.03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238325</v>
      </c>
      <c r="D7" s="24">
        <v>46</v>
      </c>
      <c r="E7" s="24">
        <v>1</v>
      </c>
      <c r="F7" s="24">
        <v>0</v>
      </c>
      <c r="G7" s="24">
        <v>1</v>
      </c>
      <c r="H7" s="24" t="s">
        <v>93</v>
      </c>
      <c r="I7" s="24" t="s">
        <v>94</v>
      </c>
      <c r="J7" s="24" t="s">
        <v>95</v>
      </c>
      <c r="K7" s="24" t="s">
        <v>96</v>
      </c>
      <c r="L7" s="24" t="s">
        <v>97</v>
      </c>
      <c r="M7" s="24" t="s">
        <v>98</v>
      </c>
      <c r="N7" s="25" t="s">
        <v>99</v>
      </c>
      <c r="O7" s="25">
        <v>87.99</v>
      </c>
      <c r="P7" s="25">
        <v>100</v>
      </c>
      <c r="Q7" s="25">
        <v>3498</v>
      </c>
      <c r="R7" s="25" t="s">
        <v>99</v>
      </c>
      <c r="S7" s="25" t="s">
        <v>99</v>
      </c>
      <c r="T7" s="25" t="s">
        <v>99</v>
      </c>
      <c r="U7" s="25">
        <v>85711</v>
      </c>
      <c r="V7" s="25">
        <v>108.79</v>
      </c>
      <c r="W7" s="25">
        <v>787.86</v>
      </c>
      <c r="X7" s="25">
        <v>115.29</v>
      </c>
      <c r="Y7" s="25">
        <v>114.25</v>
      </c>
      <c r="Z7" s="25">
        <v>110.88</v>
      </c>
      <c r="AA7" s="25">
        <v>100.02</v>
      </c>
      <c r="AB7" s="25">
        <v>113.66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304.86</v>
      </c>
      <c r="AU7" s="25">
        <v>293.08999999999997</v>
      </c>
      <c r="AV7" s="25">
        <v>281.97000000000003</v>
      </c>
      <c r="AW7" s="25">
        <v>239.1</v>
      </c>
      <c r="AX7" s="25">
        <v>336.53</v>
      </c>
      <c r="AY7" s="25">
        <v>355.5</v>
      </c>
      <c r="AZ7" s="25">
        <v>349.83</v>
      </c>
      <c r="BA7" s="25">
        <v>360.86</v>
      </c>
      <c r="BB7" s="25">
        <v>350.79</v>
      </c>
      <c r="BC7" s="25">
        <v>354.57</v>
      </c>
      <c r="BD7" s="25">
        <v>261.51</v>
      </c>
      <c r="BE7" s="25">
        <v>85.5</v>
      </c>
      <c r="BF7" s="25">
        <v>74.069999999999993</v>
      </c>
      <c r="BG7" s="25">
        <v>63.45</v>
      </c>
      <c r="BH7" s="25">
        <v>66.819999999999993</v>
      </c>
      <c r="BI7" s="25">
        <v>55.1</v>
      </c>
      <c r="BJ7" s="25">
        <v>312.58</v>
      </c>
      <c r="BK7" s="25">
        <v>314.87</v>
      </c>
      <c r="BL7" s="25">
        <v>309.27999999999997</v>
      </c>
      <c r="BM7" s="25">
        <v>322.92</v>
      </c>
      <c r="BN7" s="25">
        <v>303.45999999999998</v>
      </c>
      <c r="BO7" s="25">
        <v>265.16000000000003</v>
      </c>
      <c r="BP7" s="25">
        <v>115.38</v>
      </c>
      <c r="BQ7" s="25">
        <v>113.94</v>
      </c>
      <c r="BR7" s="25">
        <v>109.53</v>
      </c>
      <c r="BS7" s="25">
        <v>95.26</v>
      </c>
      <c r="BT7" s="25">
        <v>111.91</v>
      </c>
      <c r="BU7" s="25">
        <v>104.57</v>
      </c>
      <c r="BV7" s="25">
        <v>103.54</v>
      </c>
      <c r="BW7" s="25">
        <v>103.32</v>
      </c>
      <c r="BX7" s="25">
        <v>100.85</v>
      </c>
      <c r="BY7" s="25">
        <v>103.79</v>
      </c>
      <c r="BZ7" s="25">
        <v>102.35</v>
      </c>
      <c r="CA7" s="25">
        <v>181.26</v>
      </c>
      <c r="CB7" s="25">
        <v>183.27</v>
      </c>
      <c r="CC7" s="25">
        <v>189.99</v>
      </c>
      <c r="CD7" s="25">
        <v>187.22</v>
      </c>
      <c r="CE7" s="25">
        <v>185.73</v>
      </c>
      <c r="CF7" s="25">
        <v>165.47</v>
      </c>
      <c r="CG7" s="25">
        <v>167.46</v>
      </c>
      <c r="CH7" s="25">
        <v>168.56</v>
      </c>
      <c r="CI7" s="25">
        <v>167.1</v>
      </c>
      <c r="CJ7" s="25">
        <v>167.86</v>
      </c>
      <c r="CK7" s="25">
        <v>167.74</v>
      </c>
      <c r="CL7" s="25">
        <v>50.55</v>
      </c>
      <c r="CM7" s="25">
        <v>49.17</v>
      </c>
      <c r="CN7" s="25">
        <v>48.13</v>
      </c>
      <c r="CO7" s="25">
        <v>48.83</v>
      </c>
      <c r="CP7" s="25">
        <v>48.36</v>
      </c>
      <c r="CQ7" s="25">
        <v>59.74</v>
      </c>
      <c r="CR7" s="25">
        <v>59.46</v>
      </c>
      <c r="CS7" s="25">
        <v>59.51</v>
      </c>
      <c r="CT7" s="25">
        <v>59.91</v>
      </c>
      <c r="CU7" s="25">
        <v>59.4</v>
      </c>
      <c r="CV7" s="25">
        <v>60.29</v>
      </c>
      <c r="CW7" s="25">
        <v>91.95</v>
      </c>
      <c r="CX7" s="25">
        <v>92.7</v>
      </c>
      <c r="CY7" s="25">
        <v>92.71</v>
      </c>
      <c r="CZ7" s="25">
        <v>92.36</v>
      </c>
      <c r="DA7" s="25">
        <v>92.2</v>
      </c>
      <c r="DB7" s="25">
        <v>87.28</v>
      </c>
      <c r="DC7" s="25">
        <v>87.41</v>
      </c>
      <c r="DD7" s="25">
        <v>87.08</v>
      </c>
      <c r="DE7" s="25">
        <v>87.26</v>
      </c>
      <c r="DF7" s="25">
        <v>87.57</v>
      </c>
      <c r="DG7" s="25">
        <v>90.12</v>
      </c>
      <c r="DH7" s="25">
        <v>49.03</v>
      </c>
      <c r="DI7" s="25">
        <v>50.14</v>
      </c>
      <c r="DJ7" s="25">
        <v>51.09</v>
      </c>
      <c r="DK7" s="25">
        <v>51.86</v>
      </c>
      <c r="DL7" s="25">
        <v>53.01</v>
      </c>
      <c r="DM7" s="25">
        <v>46.94</v>
      </c>
      <c r="DN7" s="25">
        <v>47.62</v>
      </c>
      <c r="DO7" s="25">
        <v>48.55</v>
      </c>
      <c r="DP7" s="25">
        <v>49.2</v>
      </c>
      <c r="DQ7" s="25">
        <v>50.01</v>
      </c>
      <c r="DR7" s="25">
        <v>50.88</v>
      </c>
      <c r="DS7" s="25">
        <v>19.73</v>
      </c>
      <c r="DT7" s="25">
        <v>20.82</v>
      </c>
      <c r="DU7" s="25">
        <v>21.96</v>
      </c>
      <c r="DV7" s="25">
        <v>21.22</v>
      </c>
      <c r="DW7" s="25">
        <v>22.79</v>
      </c>
      <c r="DX7" s="25">
        <v>14.48</v>
      </c>
      <c r="DY7" s="25">
        <v>16.27</v>
      </c>
      <c r="DZ7" s="25">
        <v>17.11</v>
      </c>
      <c r="EA7" s="25">
        <v>18.329999999999998</v>
      </c>
      <c r="EB7" s="25">
        <v>20.27</v>
      </c>
      <c r="EC7" s="25">
        <v>22.3</v>
      </c>
      <c r="ED7" s="25">
        <v>1.18</v>
      </c>
      <c r="EE7" s="25">
        <v>1.22</v>
      </c>
      <c r="EF7" s="25">
        <v>1.26</v>
      </c>
      <c r="EG7" s="25">
        <v>1.17</v>
      </c>
      <c r="EH7" s="25">
        <v>1.03</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2023-01-12T04:57:53Z</cp:lastPrinted>
  <dcterms:created xsi:type="dcterms:W3CDTF">2022-12-01T01:00:27Z</dcterms:created>
  <dcterms:modified xsi:type="dcterms:W3CDTF">2023-01-27T05:40:50Z</dcterms:modified>
  <cp:category/>
</cp:coreProperties>
</file>