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l8NYX6M0ZJSTSXKcFOUbiF4zgQkqsQDlVu2v9/XNKtChDnKz2iBSrgq0SSxeeHNpjbOf+6CYOFYTEOfxlZ/iw==" workbookSaltValue="saWJ3podwsRAKwpsheG1u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<sst xmlns="http://schemas.openxmlformats.org/spreadsheetml/2006/main" count="223" uniqueCount="108">
  <si>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</si>
  <si>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</si>
  <si>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</si>
  <si>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</si>
  <si>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</si>
  <si>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</si>
  <si>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</si>
  <si>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</si>
  <si>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</si>
  <si>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</si>
  <si>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</si>
  <si>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</si>
  <si>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</si>
  <si>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</si>
  <si>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</si>
  <si>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</si>
  <si>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</si>
  <si>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</si>
  <si>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</si>
  <si>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</si>
  <si>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</si>
  <si>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</si>
  <si>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</si>
  <si>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</si>
  <si>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</si>
  <si>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</si>
  <si>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</si>
  <si>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</si>
  <si>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</si>
  <si>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</si>
  <si>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</si>
  <si>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</si>
  <si>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</si>
  <si>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</si>
  <si>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</si>
  <si>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</si>
  <si>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</si>
  <si>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</si>
  <si>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</si>
  <si>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</si>
  <si>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</si>
  <si>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</si>
  <si>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</si>
  <si>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</si>
  <si>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</si>
  <si>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</si>
  <si>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</si>
  <si>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</si>
  <si>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</si>
  <si>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</si>
  <si>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</si>
  <si>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</si>
  <si>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</si>
  <si>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</si>
  <si>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</si>
  <si>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</si>
  <si>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</si>
  <si>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</si>
  <si>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</si>
  <si>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</si>
  <si>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</si>
  <si>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</si>
  <si>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</si>
  <si>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</si>
  <si>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</si>
  <si>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</si>
  <si>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</si>
  <si>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</si>
  <si>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</si>
  <si>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</si>
  <si>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</si>
  <si>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</si>
  <si>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</si>
  <si>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</si>
  <si>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</si>
  <si>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</si>
  <si>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</si>
  <si>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</si>
  <si>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</si>
  <si>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</si>
  <si>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</si>
  <si>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</si>
  <si>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</si>
  <si>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</si>
  <si>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</si>
  <si>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</si>
  <si>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</si>
  <si>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</si>
  <si>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</si>
  <si>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</si>
  <si>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</si>
  <si>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</si>
  <si>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</si>
  <si>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</si>
  <si>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</si>
  <si>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</si>
  <si>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</si>
  <si>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</si>
  <si>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</si>
  <si>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</si>
  <si>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</si>
  <si>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</si>
  <si>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</si>
  <si>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</si>
  <si>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</si>
  <si>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①有形固定資産減価償却率は、年々増加傾向にあることから、適格な更新計画に基づき老朽化施設の更新に努める必要があります。
また、類似団体と比較して、③管路更新率は良好な値を示しているものの、②管路経年比率は年々増加傾向にあり、施設の老朽化に対して更新ペースが追い付いていない現状であることから、今後は更新計画の見直しや長寿命化を検討する必要があります。</t>
    <rPh sb="1" eb="3">
      <t>ユウケイ</t>
    </rPh>
    <rPh sb="3" eb="5">
      <t>コテイ</t>
    </rPh>
    <rPh sb="5" eb="7">
      <t>シサン</t>
    </rPh>
    <rPh sb="7" eb="9">
      <t>ゲンカ</t>
    </rPh>
    <rPh sb="9" eb="11">
      <t>ショウキャク</t>
    </rPh>
    <rPh sb="11" eb="12">
      <t>リツ</t>
    </rPh>
    <rPh sb="14" eb="16">
      <t>ネンネン</t>
    </rPh>
    <rPh sb="16" eb="18">
      <t>ゾウカ</t>
    </rPh>
    <rPh sb="18" eb="20">
      <t>ケイコウ</t>
    </rPh>
    <rPh sb="28" eb="30">
      <t>テキカク</t>
    </rPh>
    <rPh sb="31" eb="33">
      <t>コウシン</t>
    </rPh>
    <rPh sb="33" eb="35">
      <t>ケイカク</t>
    </rPh>
    <rPh sb="36" eb="37">
      <t>モト</t>
    </rPh>
    <rPh sb="39" eb="42">
      <t>ロウキュウカ</t>
    </rPh>
    <rPh sb="42" eb="44">
      <t>シセツ</t>
    </rPh>
    <rPh sb="45" eb="47">
      <t>コウシン</t>
    </rPh>
    <rPh sb="48" eb="49">
      <t>ツト</t>
    </rPh>
    <rPh sb="51" eb="53">
      <t>ヒツヨウ</t>
    </rPh>
    <rPh sb="63" eb="65">
      <t>ルイジ</t>
    </rPh>
    <rPh sb="65" eb="67">
      <t>ダンタイ</t>
    </rPh>
    <rPh sb="68" eb="70">
      <t>ヒカク</t>
    </rPh>
    <rPh sb="74" eb="76">
      <t>カンロ</t>
    </rPh>
    <rPh sb="76" eb="78">
      <t>コウシン</t>
    </rPh>
    <rPh sb="78" eb="79">
      <t>リツ</t>
    </rPh>
    <rPh sb="83" eb="84">
      <t>アタイ</t>
    </rPh>
    <rPh sb="85" eb="86">
      <t>シメ</t>
    </rPh>
    <rPh sb="95" eb="97">
      <t>カンロ</t>
    </rPh>
    <rPh sb="97" eb="99">
      <t>ケイネン</t>
    </rPh>
    <rPh sb="99" eb="101">
      <t>ヒリツ</t>
    </rPh>
    <rPh sb="102" eb="104">
      <t>ネンネン</t>
    </rPh>
    <rPh sb="104" eb="106">
      <t>ゾウカ</t>
    </rPh>
    <rPh sb="106" eb="108">
      <t>ケイコウ</t>
    </rPh>
    <rPh sb="112" eb="114">
      <t>シセツ</t>
    </rPh>
    <rPh sb="115" eb="117">
      <t>ロウキュウ</t>
    </rPh>
    <rPh sb="117" eb="118">
      <t>カ</t>
    </rPh>
    <rPh sb="119" eb="120">
      <t>タイ</t>
    </rPh>
    <rPh sb="122" eb="124">
      <t>コウシン</t>
    </rPh>
    <rPh sb="128" eb="129">
      <t>オ</t>
    </rPh>
    <rPh sb="130" eb="131">
      <t>ツ</t>
    </rPh>
    <rPh sb="136" eb="138">
      <t>ゲンジョウ</t>
    </rPh>
    <rPh sb="146" eb="148">
      <t>コンゴ</t>
    </rPh>
    <rPh sb="149" eb="151">
      <t>コウシン</t>
    </rPh>
    <rPh sb="151" eb="153">
      <t>ケイカク</t>
    </rPh>
    <rPh sb="154" eb="156">
      <t>ミナオ</t>
    </rPh>
    <rPh sb="158" eb="159">
      <t>チョウ</t>
    </rPh>
    <rPh sb="159" eb="162">
      <t>ジュミョウカ</t>
    </rPh>
    <rPh sb="163" eb="165">
      <t>ケントウ</t>
    </rPh>
    <rPh sb="167" eb="169">
      <t>ヒツヨウ</t>
    </rPh>
    <phoneticPr fontId="4"/>
  </si>
  <si>
    <t>経営の健全化や効率性については、比較的良好な状態にあると思われますが、一方で近年の著しい水需要の低迷に伴う給水収益の減少等が将来の経営環境に厳しい影響を与えるものと予想されます。
また、老朽化の状況については、施設及び管路の老朽化が進行中であり、それらに対する更新事業費の増加が経営を圧迫するものと思われることから、今後における計画的な更新計画の策定が急務となっております。
以上のことから、これからは、経費の削減に努めつつ、令和元年度に策定済み、令和6年度に見直し予定の経営戦略を始めとした効率的な財政計画の基、少しでも長く現行料金を維持できるよう補助金並びに企業債を計画的に利用し、健全経営に努めることが求められます。</t>
    <rPh sb="0" eb="2">
      <t>ケイエイ</t>
    </rPh>
    <rPh sb="3" eb="6">
      <t>ケンゼンカ</t>
    </rPh>
    <rPh sb="7" eb="10">
      <t>コウリツセイ</t>
    </rPh>
    <rPh sb="16" eb="19">
      <t>ヒカクテキ</t>
    </rPh>
    <rPh sb="19" eb="21">
      <t>リョウコウ</t>
    </rPh>
    <rPh sb="22" eb="24">
      <t>ジョウタイ</t>
    </rPh>
    <rPh sb="28" eb="29">
      <t>オモ</t>
    </rPh>
    <rPh sb="35" eb="37">
      <t>イッポウ</t>
    </rPh>
    <rPh sb="38" eb="40">
      <t>キンネン</t>
    </rPh>
    <rPh sb="41" eb="42">
      <t>イチジル</t>
    </rPh>
    <rPh sb="44" eb="45">
      <t>ミズ</t>
    </rPh>
    <rPh sb="45" eb="47">
      <t>ジュヨウ</t>
    </rPh>
    <rPh sb="48" eb="50">
      <t>テイメイ</t>
    </rPh>
    <rPh sb="51" eb="52">
      <t>トモナ</t>
    </rPh>
    <rPh sb="53" eb="55">
      <t>キュウスイ</t>
    </rPh>
    <rPh sb="55" eb="57">
      <t>シュウエキ</t>
    </rPh>
    <rPh sb="58" eb="59">
      <t>ゲン</t>
    </rPh>
    <rPh sb="59" eb="60">
      <t>ショウ</t>
    </rPh>
    <rPh sb="60" eb="61">
      <t>トウ</t>
    </rPh>
    <rPh sb="70" eb="71">
      <t>キビ</t>
    </rPh>
    <rPh sb="73" eb="75">
      <t>エイキョウ</t>
    </rPh>
    <rPh sb="76" eb="77">
      <t>アタ</t>
    </rPh>
    <rPh sb="93" eb="96">
      <t>ロウキュウカ</t>
    </rPh>
    <rPh sb="97" eb="99">
      <t>ジョウキョウ</t>
    </rPh>
    <rPh sb="105" eb="107">
      <t>シセツ</t>
    </rPh>
    <rPh sb="107" eb="108">
      <t>オヨ</t>
    </rPh>
    <rPh sb="109" eb="111">
      <t>カンロ</t>
    </rPh>
    <rPh sb="112" eb="115">
      <t>ロウキュウカ</t>
    </rPh>
    <rPh sb="116" eb="118">
      <t>シンコウ</t>
    </rPh>
    <rPh sb="118" eb="119">
      <t>ナカ</t>
    </rPh>
    <rPh sb="127" eb="128">
      <t>タイ</t>
    </rPh>
    <rPh sb="130" eb="132">
      <t>コウシン</t>
    </rPh>
    <rPh sb="132" eb="134">
      <t>ジギョウ</t>
    </rPh>
    <rPh sb="134" eb="135">
      <t>ヒ</t>
    </rPh>
    <rPh sb="136" eb="138">
      <t>ゾウカ</t>
    </rPh>
    <rPh sb="139" eb="141">
      <t>ケイエイ</t>
    </rPh>
    <rPh sb="142" eb="144">
      <t>アッパク</t>
    </rPh>
    <rPh sb="149" eb="150">
      <t>オモ</t>
    </rPh>
    <rPh sb="158" eb="160">
      <t>コンゴ</t>
    </rPh>
    <rPh sb="164" eb="166">
      <t>ケイカク</t>
    </rPh>
    <rPh sb="166" eb="167">
      <t>テキ</t>
    </rPh>
    <rPh sb="168" eb="170">
      <t>コウシン</t>
    </rPh>
    <rPh sb="170" eb="172">
      <t>ケイカク</t>
    </rPh>
    <rPh sb="173" eb="175">
      <t>サクテイ</t>
    </rPh>
    <rPh sb="176" eb="178">
      <t>キュウム</t>
    </rPh>
    <rPh sb="188" eb="190">
      <t>イジョウ</t>
    </rPh>
    <rPh sb="202" eb="204">
      <t>ケイヒ</t>
    </rPh>
    <rPh sb="205" eb="207">
      <t>サクゲン</t>
    </rPh>
    <rPh sb="208" eb="209">
      <t>ツト</t>
    </rPh>
    <rPh sb="213" eb="215">
      <t>レイワ</t>
    </rPh>
    <rPh sb="215" eb="216">
      <t>ガン</t>
    </rPh>
    <rPh sb="216" eb="218">
      <t>ネンド</t>
    </rPh>
    <rPh sb="219" eb="221">
      <t>サクテイ</t>
    </rPh>
    <rPh sb="221" eb="222">
      <t>ズ</t>
    </rPh>
    <rPh sb="224" eb="226">
      <t>レイワ</t>
    </rPh>
    <rPh sb="227" eb="229">
      <t>ネンド</t>
    </rPh>
    <rPh sb="230" eb="232">
      <t>ミナオ</t>
    </rPh>
    <rPh sb="233" eb="235">
      <t>ヨテイ</t>
    </rPh>
    <rPh sb="236" eb="238">
      <t>ケイエイ</t>
    </rPh>
    <rPh sb="238" eb="240">
      <t>センリャク</t>
    </rPh>
    <rPh sb="241" eb="242">
      <t>ハジ</t>
    </rPh>
    <rPh sb="246" eb="249">
      <t>コウリツテキ</t>
    </rPh>
    <rPh sb="250" eb="252">
      <t>ザイセイ</t>
    </rPh>
    <rPh sb="252" eb="254">
      <t>ケイカク</t>
    </rPh>
    <rPh sb="255" eb="256">
      <t>モト</t>
    </rPh>
    <rPh sb="257" eb="258">
      <t>スコ</t>
    </rPh>
    <rPh sb="261" eb="262">
      <t>ナガ</t>
    </rPh>
    <rPh sb="263" eb="265">
      <t>ゲンコウ</t>
    </rPh>
    <rPh sb="265" eb="267">
      <t>リョウキン</t>
    </rPh>
    <rPh sb="268" eb="270">
      <t>イジ</t>
    </rPh>
    <rPh sb="275" eb="278">
      <t>ホジョキン</t>
    </rPh>
    <rPh sb="278" eb="279">
      <t>ナラ</t>
    </rPh>
    <rPh sb="281" eb="283">
      <t>キギョウ</t>
    </rPh>
    <rPh sb="283" eb="284">
      <t>サイ</t>
    </rPh>
    <rPh sb="285" eb="288">
      <t>ケイカクテキ</t>
    </rPh>
    <rPh sb="289" eb="291">
      <t>リヨウ</t>
    </rPh>
    <rPh sb="293" eb="295">
      <t>ケンゼン</t>
    </rPh>
    <rPh sb="295" eb="297">
      <t>ケイエイ</t>
    </rPh>
    <rPh sb="298" eb="299">
      <t>ツト</t>
    </rPh>
    <rPh sb="304" eb="305">
      <t>モト</t>
    </rPh>
    <phoneticPr fontId="4"/>
  </si>
  <si>
    <t>①経営収支比率は100％を超えており、黒字経営を維持しております。また、⑤料金回収率も100％を超え、類似団体の平均値と比較して上回っており、収益性は良好な状態といえます。なお、これらが平成29年度に対して減少している主な要因としまして、大口需要者の施設が平成29年度に更新工事に伴う試運転及び一部再稼働により使用水量並びに給水収益が増加したものの、平成30年度には試運転が終了して通常稼働になり使用水量が減少したことが影響しているものと考えられます。また、②累積欠損金も0％を維持しており、健全な経営がなされていると思われます。
③流動比率は100％を超えており、債務に対する支払い能力を十分に有していると思われます。また、④企業債残高対給水収益比率が前年度及び類似団体と比較して低く、企業債依存度が低いことを示しております。しかしながら、今後は老朽化施設の更新に伴う新規の借入が見込まれており、支払利息等費用の増加が健全経営への課題となることが予想され、今後更なる経営改善を図っていく必要があります。
また、類似団体と比較して、⑧有収率は高い値を示しており、施設の効率的な稼働状況が収益に結びついているものと思われますが、一方で、⑥給水原価並びに⑦施設利用率が低い値を示していることから、近年における水需要の低下が費用の増加及び給水収益の伸び悩みの原因となっており、今後においては、それらを改善するための経営改善が必要と思われます。</t>
    <rPh sb="1" eb="3">
      <t>ケイエイ</t>
    </rPh>
    <rPh sb="3" eb="5">
      <t>シュウシ</t>
    </rPh>
    <rPh sb="5" eb="7">
      <t>ヒリツ</t>
    </rPh>
    <rPh sb="13" eb="14">
      <t>コ</t>
    </rPh>
    <rPh sb="19" eb="21">
      <t>クロジ</t>
    </rPh>
    <rPh sb="21" eb="23">
      <t>ケイエイ</t>
    </rPh>
    <rPh sb="24" eb="26">
      <t>イジ</t>
    </rPh>
    <rPh sb="37" eb="39">
      <t>リョウキン</t>
    </rPh>
    <rPh sb="39" eb="41">
      <t>カイシュウ</t>
    </rPh>
    <rPh sb="41" eb="42">
      <t>リツ</t>
    </rPh>
    <rPh sb="48" eb="49">
      <t>コ</t>
    </rPh>
    <rPh sb="51" eb="53">
      <t>ルイジ</t>
    </rPh>
    <rPh sb="53" eb="55">
      <t>ダンタイ</t>
    </rPh>
    <rPh sb="56" eb="59">
      <t>ヘイキンチ</t>
    </rPh>
    <rPh sb="60" eb="62">
      <t>ヒカク</t>
    </rPh>
    <rPh sb="64" eb="66">
      <t>ウワマワ</t>
    </rPh>
    <rPh sb="71" eb="74">
      <t>シュウエキセイ</t>
    </rPh>
    <rPh sb="75" eb="77">
      <t>リョウコウ</t>
    </rPh>
    <rPh sb="78" eb="80">
      <t>ジョウタイ</t>
    </rPh>
    <rPh sb="135" eb="137">
      <t>コウシン</t>
    </rPh>
    <rPh sb="137" eb="139">
      <t>コウジ</t>
    </rPh>
    <rPh sb="140" eb="141">
      <t>トモナ</t>
    </rPh>
    <rPh sb="142" eb="145">
      <t>シウンテン</t>
    </rPh>
    <rPh sb="145" eb="146">
      <t>オヨ</t>
    </rPh>
    <rPh sb="147" eb="149">
      <t>イチブ</t>
    </rPh>
    <rPh sb="149" eb="152">
      <t>サイカドウ</t>
    </rPh>
    <rPh sb="183" eb="186">
      <t>シウンテン</t>
    </rPh>
    <rPh sb="230" eb="232">
      <t>ルイセキ</t>
    </rPh>
    <rPh sb="232" eb="235">
      <t>ケッソンキン</t>
    </rPh>
    <rPh sb="239" eb="241">
      <t>イジ</t>
    </rPh>
    <rPh sb="246" eb="248">
      <t>ケンゼン</t>
    </rPh>
    <rPh sb="249" eb="251">
      <t>ケイエイ</t>
    </rPh>
    <rPh sb="259" eb="260">
      <t>オモ</t>
    </rPh>
    <rPh sb="371" eb="373">
      <t>コンゴ</t>
    </rPh>
    <rPh sb="374" eb="377">
      <t>ロウキュウカ</t>
    </rPh>
    <rPh sb="377" eb="379">
      <t>シセツ</t>
    </rPh>
    <rPh sb="380" eb="382">
      <t>コウシン</t>
    </rPh>
    <rPh sb="383" eb="384">
      <t>トモナ</t>
    </rPh>
    <rPh sb="385" eb="387">
      <t>シンキ</t>
    </rPh>
    <rPh sb="388" eb="390">
      <t>カリイレ</t>
    </rPh>
    <rPh sb="391" eb="393">
      <t>ミコ</t>
    </rPh>
    <rPh sb="399" eb="401">
      <t>シハライ</t>
    </rPh>
    <rPh sb="401" eb="403">
      <t>リソク</t>
    </rPh>
    <rPh sb="403" eb="404">
      <t>トウ</t>
    </rPh>
    <rPh sb="404" eb="406">
      <t>ヒヨウ</t>
    </rPh>
    <rPh sb="407" eb="409">
      <t>ゾウカ</t>
    </rPh>
    <rPh sb="410" eb="412">
      <t>ケンゼン</t>
    </rPh>
    <rPh sb="412" eb="414">
      <t>ケイエイ</t>
    </rPh>
    <rPh sb="416" eb="418">
      <t>カダイ</t>
    </rPh>
    <rPh sb="424" eb="426">
      <t>ヨソウ</t>
    </rPh>
    <rPh sb="429" eb="431">
      <t>コンゴ</t>
    </rPh>
    <rPh sb="431" eb="432">
      <t>サラ</t>
    </rPh>
    <rPh sb="434" eb="436">
      <t>ケイエイ</t>
    </rPh>
    <rPh sb="436" eb="438">
      <t>カイゼン</t>
    </rPh>
    <rPh sb="439" eb="440">
      <t>ハカ</t>
    </rPh>
    <rPh sb="444" eb="446">
      <t>ヒツヨウ</t>
    </rPh>
    <rPh sb="456" eb="458">
      <t>ルイジ</t>
    </rPh>
    <rPh sb="458" eb="460">
      <t>ダンタイ</t>
    </rPh>
    <rPh sb="461" eb="463">
      <t>ヒカク</t>
    </rPh>
    <rPh sb="467" eb="468">
      <t>ユウ</t>
    </rPh>
    <rPh sb="468" eb="470">
      <t>シュウリツ</t>
    </rPh>
    <rPh sb="471" eb="472">
      <t>タカ</t>
    </rPh>
    <rPh sb="473" eb="474">
      <t>アタイ</t>
    </rPh>
    <rPh sb="475" eb="476">
      <t>シメ</t>
    </rPh>
    <rPh sb="481" eb="483">
      <t>シセツ</t>
    </rPh>
    <rPh sb="484" eb="487">
      <t>コウリツテキ</t>
    </rPh>
    <rPh sb="488" eb="490">
      <t>カドウ</t>
    </rPh>
    <rPh sb="490" eb="492">
      <t>ジョウキョウ</t>
    </rPh>
    <rPh sb="493" eb="495">
      <t>シュウエキ</t>
    </rPh>
    <rPh sb="496" eb="497">
      <t>ムス</t>
    </rPh>
    <rPh sb="506" eb="507">
      <t>オモ</t>
    </rPh>
    <rPh sb="513" eb="515">
      <t>イッポウ</t>
    </rPh>
    <rPh sb="518" eb="520">
      <t>キュウスイ</t>
    </rPh>
    <rPh sb="520" eb="522">
      <t>ゲンカ</t>
    </rPh>
    <rPh sb="522" eb="523">
      <t>ナラ</t>
    </rPh>
    <rPh sb="526" eb="528">
      <t>シセツ</t>
    </rPh>
    <rPh sb="528" eb="531">
      <t>リヨウリツ</t>
    </rPh>
    <rPh sb="532" eb="533">
      <t>ヒク</t>
    </rPh>
    <rPh sb="534" eb="535">
      <t>アタイ</t>
    </rPh>
    <rPh sb="536" eb="537">
      <t>シメ</t>
    </rPh>
    <rPh sb="546" eb="548">
      <t>キンネン</t>
    </rPh>
    <rPh sb="552" eb="553">
      <t>ミズ</t>
    </rPh>
    <rPh sb="553" eb="555">
      <t>ジュヨウ</t>
    </rPh>
    <rPh sb="556" eb="558">
      <t>テイカ</t>
    </rPh>
    <rPh sb="559" eb="561">
      <t>ヒヨウ</t>
    </rPh>
    <rPh sb="562" eb="564">
      <t>ゾウカ</t>
    </rPh>
    <rPh sb="564" eb="565">
      <t>オヨ</t>
    </rPh>
    <rPh sb="566" eb="568">
      <t>キュウスイ</t>
    </rPh>
    <rPh sb="568" eb="570">
      <t>シュウエキ</t>
    </rPh>
    <rPh sb="571" eb="572">
      <t>ノ</t>
    </rPh>
    <rPh sb="573" eb="574">
      <t>ナヤ</t>
    </rPh>
    <rPh sb="576" eb="578">
      <t>ゲンイン</t>
    </rPh>
    <rPh sb="585" eb="587">
      <t>コンゴ</t>
    </rPh>
    <rPh sb="597" eb="599">
      <t>カイゼン</t>
    </rPh>
    <rPh sb="604" eb="606">
      <t>ケイエイ</t>
    </rPh>
    <rPh sb="606" eb="608">
      <t>カイゼン</t>
    </rPh>
    <rPh sb="609" eb="611">
      <t>ヒツヨウ</t>
    </rPh>
    <rPh sb="612" eb="613">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</si>
</sst>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1.55</c:v>
                </c:pt>
                <c:pt idx="1">
                  <c:v>1.51</c:v>
                </c:pt>
                <c:pt idx="2">
                  <c:v>1.1599999999999999</c:v>
                </c:pt>
                <c:pt idx="3">
                  <c:v>1.18</c:v>
                </c:pt>
                <c:pt idx="4">
                  <c:v>1.22</c:v>
                </c:pt>
              </c:numCache>
            </c:numRef>
          </c:val>
          <c:extLst xmlns:c16r2="http://schemas.microsoft.com/office/drawing/2015/06/chart">
            <c:ext xmlns:c16="http://schemas.microsoft.com/office/drawing/2014/chart" uri="{C3380CC4-5D6E-409C-BE32-E72D297353CC}">
              <c16:uniqueId val="{00000000-AB77-4636-862E-A47997361153}"/>
            </c:ext>
          </c:extLst>
        </c:ser>
        <c:dLbls>
          <c:showLegendKey val="0"/>
          <c:showVal val="0"/>
          <c:showCatName val="0"/>
          <c:showSerName val="0"/>
          <c:showPercent val="0"/>
          <c:showBubbleSize val="0"/>
        </c:dLbls>
        <c:gapWidth val="150"/>
        <c:axId val="88480000"/>
        <c:axId val="884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AB77-4636-862E-A47997361153}"/>
            </c:ext>
          </c:extLst>
        </c:ser>
        <c:dLbls>
          <c:showLegendKey val="0"/>
          <c:showVal val="0"/>
          <c:showCatName val="0"/>
          <c:showSerName val="0"/>
          <c:showPercent val="0"/>
          <c:showBubbleSize val="0"/>
        </c:dLbls>
        <c:marker val="1"/>
        <c:smooth val="0"/>
        <c:axId val="88480000"/>
        <c:axId val="88498560"/>
      </c:lineChart>
      <c:dateAx>
        <c:axId val="88480000"/>
        <c:scaling>
          <c:orientation val="minMax"/>
        </c:scaling>
        <c:delete val="1"/>
        <c:axPos val="b"/>
        <c:numFmt formatCode="ge" sourceLinked="1"/>
        <c:majorTickMark val="none"/>
        <c:minorTickMark val="none"/>
        <c:tickLblPos val="none"/>
        <c:crossAx val="88498560"/>
        <c:crosses val="autoZero"/>
        <c:auto val="1"/>
        <c:lblOffset val="100"/>
        <c:baseTimeUnit val="years"/>
      </c:dateAx>
      <c:valAx>
        <c:axId val="884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49.66</c:v>
                </c:pt>
                <c:pt idx="1">
                  <c:v>49.38</c:v>
                </c:pt>
                <c:pt idx="2">
                  <c:v>49.68</c:v>
                </c:pt>
                <c:pt idx="3">
                  <c:v>50.55</c:v>
                </c:pt>
                <c:pt idx="4">
                  <c:v>49.17</c:v>
                </c:pt>
              </c:numCache>
            </c:numRef>
          </c:val>
          <c:extLst xmlns:c16r2="http://schemas.microsoft.com/office/drawing/2015/06/chart">
            <c:ext xmlns:c16="http://schemas.microsoft.com/office/drawing/2014/chart" uri="{C3380CC4-5D6E-409C-BE32-E72D297353CC}">
              <c16:uniqueId val="{00000000-F166-4EDB-83F2-F041F68A23A6}"/>
            </c:ext>
          </c:extLst>
        </c:ser>
        <c:dLbls>
          <c:showLegendKey val="0"/>
          <c:showVal val="0"/>
          <c:showCatName val="0"/>
          <c:showSerName val="0"/>
          <c:showPercent val="0"/>
          <c:showBubbleSize val="0"/>
        </c:dLbls>
        <c:gapWidth val="150"/>
        <c:axId val="89913984"/>
        <c:axId val="899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F166-4EDB-83F2-F041F68A23A6}"/>
            </c:ext>
          </c:extLst>
        </c:ser>
        <c:dLbls>
          <c:showLegendKey val="0"/>
          <c:showVal val="0"/>
          <c:showCatName val="0"/>
          <c:showSerName val="0"/>
          <c:showPercent val="0"/>
          <c:showBubbleSize val="0"/>
        </c:dLbls>
        <c:marker val="1"/>
        <c:smooth val="0"/>
        <c:axId val="89913984"/>
        <c:axId val="89924352"/>
      </c:lineChart>
      <c:dateAx>
        <c:axId val="89913984"/>
        <c:scaling>
          <c:orientation val="minMax"/>
        </c:scaling>
        <c:delete val="1"/>
        <c:axPos val="b"/>
        <c:numFmt formatCode="ge" sourceLinked="1"/>
        <c:majorTickMark val="none"/>
        <c:minorTickMark val="none"/>
        <c:tickLblPos val="none"/>
        <c:crossAx val="89924352"/>
        <c:crosses val="autoZero"/>
        <c:auto val="1"/>
        <c:lblOffset val="100"/>
        <c:baseTimeUnit val="years"/>
      </c:dateAx>
      <c:valAx>
        <c:axId val="89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92.45</c:v>
                </c:pt>
                <c:pt idx="1">
                  <c:v>92.66</c:v>
                </c:pt>
                <c:pt idx="2">
                  <c:v>91.95</c:v>
                </c:pt>
                <c:pt idx="3">
                  <c:v>91.95</c:v>
                </c:pt>
                <c:pt idx="4">
                  <c:v>92.7</c:v>
                </c:pt>
              </c:numCache>
            </c:numRef>
          </c:val>
          <c:extLst xmlns:c16r2="http://schemas.microsoft.com/office/drawing/2015/06/chart">
            <c:ext xmlns:c16="http://schemas.microsoft.com/office/drawing/2014/chart" uri="{C3380CC4-5D6E-409C-BE32-E72D297353CC}">
              <c16:uniqueId val="{00000000-5EFF-4F1D-93F1-837D7B0E3952}"/>
            </c:ext>
          </c:extLst>
        </c:ser>
        <c:dLbls>
          <c:showLegendKey val="0"/>
          <c:showVal val="0"/>
          <c:showCatName val="0"/>
          <c:showSerName val="0"/>
          <c:showPercent val="0"/>
          <c:showBubbleSize val="0"/>
        </c:dLbls>
        <c:gapWidth val="150"/>
        <c:axId val="89963520"/>
        <c:axId val="8996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5EFF-4F1D-93F1-837D7B0E3952}"/>
            </c:ext>
          </c:extLst>
        </c:ser>
        <c:dLbls>
          <c:showLegendKey val="0"/>
          <c:showVal val="0"/>
          <c:showCatName val="0"/>
          <c:showSerName val="0"/>
          <c:showPercent val="0"/>
          <c:showBubbleSize val="0"/>
        </c:dLbls>
        <c:marker val="1"/>
        <c:smooth val="0"/>
        <c:axId val="89963520"/>
        <c:axId val="89965696"/>
      </c:lineChart>
      <c:dateAx>
        <c:axId val="89963520"/>
        <c:scaling>
          <c:orientation val="minMax"/>
        </c:scaling>
        <c:delete val="1"/>
        <c:axPos val="b"/>
        <c:numFmt formatCode="ge" sourceLinked="1"/>
        <c:majorTickMark val="none"/>
        <c:minorTickMark val="none"/>
        <c:tickLblPos val="none"/>
        <c:crossAx val="89965696"/>
        <c:crosses val="autoZero"/>
        <c:auto val="1"/>
        <c:lblOffset val="100"/>
        <c:baseTimeUnit val="years"/>
      </c:dateAx>
      <c:valAx>
        <c:axId val="899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111.27</c:v>
                </c:pt>
                <c:pt idx="1">
                  <c:v>112.17</c:v>
                </c:pt>
                <c:pt idx="2">
                  <c:v>113.55</c:v>
                </c:pt>
                <c:pt idx="3">
                  <c:v>115.29</c:v>
                </c:pt>
                <c:pt idx="4">
                  <c:v>114.25</c:v>
                </c:pt>
              </c:numCache>
            </c:numRef>
          </c:val>
          <c:extLst xmlns:c16r2="http://schemas.microsoft.com/office/drawing/2015/06/chart">
            <c:ext xmlns:c16="http://schemas.microsoft.com/office/drawing/2014/chart" uri="{C3380CC4-5D6E-409C-BE32-E72D297353CC}">
              <c16:uniqueId val="{00000000-1F3C-49BC-9F7D-19D800A29098}"/>
            </c:ext>
          </c:extLst>
        </c:ser>
        <c:dLbls>
          <c:showLegendKey val="0"/>
          <c:showVal val="0"/>
          <c:showCatName val="0"/>
          <c:showSerName val="0"/>
          <c:showPercent val="0"/>
          <c:showBubbleSize val="0"/>
        </c:dLbls>
        <c:gapWidth val="150"/>
        <c:axId val="88534400"/>
        <c:axId val="883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1F3C-49BC-9F7D-19D800A29098}"/>
            </c:ext>
          </c:extLst>
        </c:ser>
        <c:dLbls>
          <c:showLegendKey val="0"/>
          <c:showVal val="0"/>
          <c:showCatName val="0"/>
          <c:showSerName val="0"/>
          <c:showPercent val="0"/>
          <c:showBubbleSize val="0"/>
        </c:dLbls>
        <c:marker val="1"/>
        <c:smooth val="0"/>
        <c:axId val="88534400"/>
        <c:axId val="88351872"/>
      </c:lineChart>
      <c:dateAx>
        <c:axId val="88534400"/>
        <c:scaling>
          <c:orientation val="minMax"/>
        </c:scaling>
        <c:delete val="1"/>
        <c:axPos val="b"/>
        <c:numFmt formatCode="ge" sourceLinked="1"/>
        <c:majorTickMark val="none"/>
        <c:minorTickMark val="none"/>
        <c:tickLblPos val="none"/>
        <c:crossAx val="88351872"/>
        <c:crosses val="autoZero"/>
        <c:auto val="1"/>
        <c:lblOffset val="100"/>
        <c:baseTimeUnit val="years"/>
      </c:dateAx>
      <c:valAx>
        <c:axId val="8835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c:v>
                </c:pt>
                <c:pt idx="1">
                  <c:v>46.35</c:v>
                </c:pt>
                <c:pt idx="2">
                  <c:v>47.69</c:v>
                </c:pt>
                <c:pt idx="3">
                  <c:v>49.03</c:v>
                </c:pt>
                <c:pt idx="4">
                  <c:v>50.14</c:v>
                </c:pt>
              </c:numCache>
            </c:numRef>
          </c:val>
          <c:extLst xmlns:c16r2="http://schemas.microsoft.com/office/drawing/2015/06/chart">
            <c:ext xmlns:c16="http://schemas.microsoft.com/office/drawing/2014/chart" uri="{C3380CC4-5D6E-409C-BE32-E72D297353CC}">
              <c16:uniqueId val="{00000000-FD81-4658-A911-D7C1810E9267}"/>
            </c:ext>
          </c:extLst>
        </c:ser>
        <c:dLbls>
          <c:showLegendKey val="0"/>
          <c:showVal val="0"/>
          <c:showCatName val="0"/>
          <c:showSerName val="0"/>
          <c:showPercent val="0"/>
          <c:showBubbleSize val="0"/>
        </c:dLbls>
        <c:gapWidth val="150"/>
        <c:axId val="88370176"/>
        <c:axId val="884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FD81-4658-A911-D7C1810E9267}"/>
            </c:ext>
          </c:extLst>
        </c:ser>
        <c:dLbls>
          <c:showLegendKey val="0"/>
          <c:showVal val="0"/>
          <c:showCatName val="0"/>
          <c:showSerName val="0"/>
          <c:showPercent val="0"/>
          <c:showBubbleSize val="0"/>
        </c:dLbls>
        <c:marker val="1"/>
        <c:smooth val="0"/>
        <c:axId val="88370176"/>
        <c:axId val="88401024"/>
      </c:lineChart>
      <c:dateAx>
        <c:axId val="88370176"/>
        <c:scaling>
          <c:orientation val="minMax"/>
        </c:scaling>
        <c:delete val="1"/>
        <c:axPos val="b"/>
        <c:numFmt formatCode="ge" sourceLinked="1"/>
        <c:majorTickMark val="none"/>
        <c:minorTickMark val="none"/>
        <c:tickLblPos val="none"/>
        <c:crossAx val="88401024"/>
        <c:crosses val="autoZero"/>
        <c:auto val="1"/>
        <c:lblOffset val="100"/>
        <c:baseTimeUnit val="years"/>
      </c:dateAx>
      <c:valAx>
        <c:axId val="884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13.82</c:v>
                </c:pt>
                <c:pt idx="1">
                  <c:v>14.67</c:v>
                </c:pt>
                <c:pt idx="2">
                  <c:v>18.989999999999998</c:v>
                </c:pt>
                <c:pt idx="3">
                  <c:v>19.73</c:v>
                </c:pt>
                <c:pt idx="4">
                  <c:v>20.82</c:v>
                </c:pt>
              </c:numCache>
            </c:numRef>
          </c:val>
          <c:extLst xmlns:c16r2="http://schemas.microsoft.com/office/drawing/2015/06/chart">
            <c:ext xmlns:c16="http://schemas.microsoft.com/office/drawing/2014/chart" uri="{C3380CC4-5D6E-409C-BE32-E72D297353CC}">
              <c16:uniqueId val="{00000000-7D9E-47DB-B789-01E05832C3B5}"/>
            </c:ext>
          </c:extLst>
        </c:ser>
        <c:dLbls>
          <c:showLegendKey val="0"/>
          <c:showVal val="0"/>
          <c:showCatName val="0"/>
          <c:showSerName val="0"/>
          <c:showPercent val="0"/>
          <c:showBubbleSize val="0"/>
        </c:dLbls>
        <c:gapWidth val="150"/>
        <c:axId val="88419712"/>
        <c:axId val="884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7D9E-47DB-B789-01E05832C3B5}"/>
            </c:ext>
          </c:extLst>
        </c:ser>
        <c:dLbls>
          <c:showLegendKey val="0"/>
          <c:showVal val="0"/>
          <c:showCatName val="0"/>
          <c:showSerName val="0"/>
          <c:showPercent val="0"/>
          <c:showBubbleSize val="0"/>
        </c:dLbls>
        <c:marker val="1"/>
        <c:smooth val="0"/>
        <c:axId val="88419712"/>
        <c:axId val="88434176"/>
      </c:lineChart>
      <c:dateAx>
        <c:axId val="88419712"/>
        <c:scaling>
          <c:orientation val="minMax"/>
        </c:scaling>
        <c:delete val="1"/>
        <c:axPos val="b"/>
        <c:numFmt formatCode="ge" sourceLinked="1"/>
        <c:majorTickMark val="none"/>
        <c:minorTickMark val="none"/>
        <c:tickLblPos val="none"/>
        <c:crossAx val="88434176"/>
        <c:crosses val="autoZero"/>
        <c:auto val="1"/>
        <c:lblOffset val="100"/>
        <c:baseTimeUnit val="years"/>
      </c:dateAx>
      <c:valAx>
        <c:axId val="884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C7-4ADC-9027-D17701B9A7E9}"/>
            </c:ext>
          </c:extLst>
        </c:ser>
        <c:dLbls>
          <c:showLegendKey val="0"/>
          <c:showVal val="0"/>
          <c:showCatName val="0"/>
          <c:showSerName val="0"/>
          <c:showPercent val="0"/>
          <c:showBubbleSize val="0"/>
        </c:dLbls>
        <c:gapWidth val="150"/>
        <c:axId val="88606976"/>
        <c:axId val="886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18C7-4ADC-9027-D17701B9A7E9}"/>
            </c:ext>
          </c:extLst>
        </c:ser>
        <c:dLbls>
          <c:showLegendKey val="0"/>
          <c:showVal val="0"/>
          <c:showCatName val="0"/>
          <c:showSerName val="0"/>
          <c:showPercent val="0"/>
          <c:showBubbleSize val="0"/>
        </c:dLbls>
        <c:marker val="1"/>
        <c:smooth val="0"/>
        <c:axId val="88606976"/>
        <c:axId val="88617344"/>
      </c:lineChart>
      <c:dateAx>
        <c:axId val="88606976"/>
        <c:scaling>
          <c:orientation val="minMax"/>
        </c:scaling>
        <c:delete val="1"/>
        <c:axPos val="b"/>
        <c:numFmt formatCode="ge" sourceLinked="1"/>
        <c:majorTickMark val="none"/>
        <c:minorTickMark val="none"/>
        <c:tickLblPos val="none"/>
        <c:crossAx val="88617344"/>
        <c:crosses val="autoZero"/>
        <c:auto val="1"/>
        <c:lblOffset val="100"/>
        <c:baseTimeUnit val="years"/>
      </c:dateAx>
      <c:valAx>
        <c:axId val="8861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294.27999999999997</c:v>
                </c:pt>
                <c:pt idx="1">
                  <c:v>297.95</c:v>
                </c:pt>
                <c:pt idx="2">
                  <c:v>312.41000000000003</c:v>
                </c:pt>
                <c:pt idx="3">
                  <c:v>304.86</c:v>
                </c:pt>
                <c:pt idx="4">
                  <c:v>293.08999999999997</c:v>
                </c:pt>
              </c:numCache>
            </c:numRef>
          </c:val>
          <c:extLst xmlns:c16r2="http://schemas.microsoft.com/office/drawing/2015/06/chart">
            <c:ext xmlns:c16="http://schemas.microsoft.com/office/drawing/2014/chart" uri="{C3380CC4-5D6E-409C-BE32-E72D297353CC}">
              <c16:uniqueId val="{00000000-ECF8-440A-B029-80A675F06DB5}"/>
            </c:ext>
          </c:extLst>
        </c:ser>
        <c:dLbls>
          <c:showLegendKey val="0"/>
          <c:showVal val="0"/>
          <c:showCatName val="0"/>
          <c:showSerName val="0"/>
          <c:showPercent val="0"/>
          <c:showBubbleSize val="0"/>
        </c:dLbls>
        <c:gapWidth val="150"/>
        <c:axId val="88652416"/>
        <c:axId val="886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ECF8-440A-B029-80A675F06DB5}"/>
            </c:ext>
          </c:extLst>
        </c:ser>
        <c:dLbls>
          <c:showLegendKey val="0"/>
          <c:showVal val="0"/>
          <c:showCatName val="0"/>
          <c:showSerName val="0"/>
          <c:showPercent val="0"/>
          <c:showBubbleSize val="0"/>
        </c:dLbls>
        <c:marker val="1"/>
        <c:smooth val="0"/>
        <c:axId val="88652416"/>
        <c:axId val="88658688"/>
      </c:lineChart>
      <c:dateAx>
        <c:axId val="88652416"/>
        <c:scaling>
          <c:orientation val="minMax"/>
        </c:scaling>
        <c:delete val="1"/>
        <c:axPos val="b"/>
        <c:numFmt formatCode="ge" sourceLinked="1"/>
        <c:majorTickMark val="none"/>
        <c:minorTickMark val="none"/>
        <c:tickLblPos val="none"/>
        <c:crossAx val="88658688"/>
        <c:crosses val="autoZero"/>
        <c:auto val="1"/>
        <c:lblOffset val="100"/>
        <c:baseTimeUnit val="years"/>
      </c:dateAx>
      <c:valAx>
        <c:axId val="8865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125.89</c:v>
                </c:pt>
                <c:pt idx="1">
                  <c:v>113.31</c:v>
                </c:pt>
                <c:pt idx="2">
                  <c:v>100.68</c:v>
                </c:pt>
                <c:pt idx="3">
                  <c:v>85.5</c:v>
                </c:pt>
                <c:pt idx="4">
                  <c:v>74.069999999999993</c:v>
                </c:pt>
              </c:numCache>
            </c:numRef>
          </c:val>
          <c:extLst xmlns:c16r2="http://schemas.microsoft.com/office/drawing/2015/06/chart">
            <c:ext xmlns:c16="http://schemas.microsoft.com/office/drawing/2014/chart" uri="{C3380CC4-5D6E-409C-BE32-E72D297353CC}">
              <c16:uniqueId val="{00000000-BF8F-4113-AB55-9A6B5650CB2C}"/>
            </c:ext>
          </c:extLst>
        </c:ser>
        <c:dLbls>
          <c:showLegendKey val="0"/>
          <c:showVal val="0"/>
          <c:showCatName val="0"/>
          <c:showSerName val="0"/>
          <c:showPercent val="0"/>
          <c:showBubbleSize val="0"/>
        </c:dLbls>
        <c:gapWidth val="150"/>
        <c:axId val="88694784"/>
        <c:axId val="886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BF8F-4113-AB55-9A6B5650CB2C}"/>
            </c:ext>
          </c:extLst>
        </c:ser>
        <c:dLbls>
          <c:showLegendKey val="0"/>
          <c:showVal val="0"/>
          <c:showCatName val="0"/>
          <c:showSerName val="0"/>
          <c:showPercent val="0"/>
          <c:showBubbleSize val="0"/>
        </c:dLbls>
        <c:marker val="1"/>
        <c:smooth val="0"/>
        <c:axId val="88694784"/>
        <c:axId val="88696704"/>
      </c:lineChart>
      <c:dateAx>
        <c:axId val="88694784"/>
        <c:scaling>
          <c:orientation val="minMax"/>
        </c:scaling>
        <c:delete val="1"/>
        <c:axPos val="b"/>
        <c:numFmt formatCode="ge" sourceLinked="1"/>
        <c:majorTickMark val="none"/>
        <c:minorTickMark val="none"/>
        <c:tickLblPos val="none"/>
        <c:crossAx val="88696704"/>
        <c:crosses val="autoZero"/>
        <c:auto val="1"/>
        <c:lblOffset val="100"/>
        <c:baseTimeUnit val="years"/>
      </c:dateAx>
      <c:valAx>
        <c:axId val="8869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110.93</c:v>
                </c:pt>
                <c:pt idx="1">
                  <c:v>112.02</c:v>
                </c:pt>
                <c:pt idx="2">
                  <c:v>113.27</c:v>
                </c:pt>
                <c:pt idx="3">
                  <c:v>115.38</c:v>
                </c:pt>
                <c:pt idx="4">
                  <c:v>113.94</c:v>
                </c:pt>
              </c:numCache>
            </c:numRef>
          </c:val>
          <c:extLst xmlns:c16r2="http://schemas.microsoft.com/office/drawing/2015/06/chart">
            <c:ext xmlns:c16="http://schemas.microsoft.com/office/drawing/2014/chart" uri="{C3380CC4-5D6E-409C-BE32-E72D297353CC}">
              <c16:uniqueId val="{00000000-36AB-4AD3-95C5-354140DF416B}"/>
            </c:ext>
          </c:extLst>
        </c:ser>
        <c:dLbls>
          <c:showLegendKey val="0"/>
          <c:showVal val="0"/>
          <c:showCatName val="0"/>
          <c:showSerName val="0"/>
          <c:showPercent val="0"/>
          <c:showBubbleSize val="0"/>
        </c:dLbls>
        <c:gapWidth val="150"/>
        <c:axId val="88713472"/>
        <c:axId val="898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36AB-4AD3-95C5-354140DF416B}"/>
            </c:ext>
          </c:extLst>
        </c:ser>
        <c:dLbls>
          <c:showLegendKey val="0"/>
          <c:showVal val="0"/>
          <c:showCatName val="0"/>
          <c:showSerName val="0"/>
          <c:showPercent val="0"/>
          <c:showBubbleSize val="0"/>
        </c:dLbls>
        <c:marker val="1"/>
        <c:smooth val="0"/>
        <c:axId val="88713472"/>
        <c:axId val="89854336"/>
      </c:lineChart>
      <c:dateAx>
        <c:axId val="88713472"/>
        <c:scaling>
          <c:orientation val="minMax"/>
        </c:scaling>
        <c:delete val="1"/>
        <c:axPos val="b"/>
        <c:numFmt formatCode="ge" sourceLinked="1"/>
        <c:majorTickMark val="none"/>
        <c:minorTickMark val="none"/>
        <c:tickLblPos val="none"/>
        <c:crossAx val="89854336"/>
        <c:crosses val="autoZero"/>
        <c:auto val="1"/>
        <c:lblOffset val="100"/>
        <c:baseTimeUnit val="years"/>
      </c:dateAx>
      <c:valAx>
        <c:axId val="898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187.11</c:v>
                </c:pt>
                <c:pt idx="1">
                  <c:v>185.59</c:v>
                </c:pt>
                <c:pt idx="2">
                  <c:v>183.77</c:v>
                </c:pt>
                <c:pt idx="3">
                  <c:v>181.26</c:v>
                </c:pt>
                <c:pt idx="4">
                  <c:v>183.27</c:v>
                </c:pt>
              </c:numCache>
            </c:numRef>
          </c:val>
          <c:extLst xmlns:c16r2="http://schemas.microsoft.com/office/drawing/2015/06/chart">
            <c:ext xmlns:c16="http://schemas.microsoft.com/office/drawing/2014/chart" uri="{C3380CC4-5D6E-409C-BE32-E72D297353CC}">
              <c16:uniqueId val="{00000000-9DBB-48D7-9D1D-04D15F65731E}"/>
            </c:ext>
          </c:extLst>
        </c:ser>
        <c:dLbls>
          <c:showLegendKey val="0"/>
          <c:showVal val="0"/>
          <c:showCatName val="0"/>
          <c:showSerName val="0"/>
          <c:showPercent val="0"/>
          <c:showBubbleSize val="0"/>
        </c:dLbls>
        <c:gapWidth val="150"/>
        <c:axId val="89876736"/>
        <c:axId val="898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9DBB-48D7-9D1D-04D15F65731E}"/>
            </c:ext>
          </c:extLst>
        </c:ser>
        <c:dLbls>
          <c:showLegendKey val="0"/>
          <c:showVal val="0"/>
          <c:showCatName val="0"/>
          <c:showSerName val="0"/>
          <c:showPercent val="0"/>
          <c:showBubbleSize val="0"/>
        </c:dLbls>
        <c:marker val="1"/>
        <c:smooth val="0"/>
        <c:axId val="89876736"/>
        <c:axId val="89883008"/>
      </c:lineChart>
      <c:dateAx>
        <c:axId val="89876736"/>
        <c:scaling>
          <c:orientation val="minMax"/>
        </c:scaling>
        <c:delete val="1"/>
        <c:axPos val="b"/>
        <c:numFmt formatCode="ge" sourceLinked="1"/>
        <c:majorTickMark val="none"/>
        <c:minorTickMark val="none"/>
        <c:tickLblPos val="none"/>
        <c:crossAx val="89883008"/>
        <c:crosses val="autoZero"/>
        <c:auto val="1"/>
        <c:lblOffset val="100"/>
        <c:baseTimeUnit val="years"/>
      </c:dateAx>
      <c:valAx>
        <c:axId val="898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愛知県　海部南部水道企業団</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A4</v>
      </c>
      <c r="X8" s="88"/>
      <c r="Y8" s="88"/>
      <c r="Z8" s="88"/>
      <c r="AA8" s="88"/>
      <c r="AB8" s="88"/>
      <c r="AC8" s="88"/>
      <c r="AD8" s="88" t="str">
        <f>データ!$M$6</f>
        <v>自治体職員</v>
      </c>
      <c r="AE8" s="88"/>
      <c r="AF8" s="88"/>
      <c r="AG8" s="88"/>
      <c r="AH8" s="88"/>
      <c r="AI8" s="88"/>
      <c r="AJ8" s="88"/>
      <c r="AK8" s="4"/>
      <c r="AL8" s="76" t="str">
        <f>データ!$R$6</f>
        <v>-</v>
      </c>
      <c r="AM8" s="76"/>
      <c r="AN8" s="76"/>
      <c r="AO8" s="76"/>
      <c r="AP8" s="76"/>
      <c r="AQ8" s="76"/>
      <c r="AR8" s="76"/>
      <c r="AS8" s="76"/>
      <c r="AT8" s="72" t="str">
        <f>データ!$S$6</f>
        <v>-</v>
      </c>
      <c r="AU8" s="73"/>
      <c r="AV8" s="73"/>
      <c r="AW8" s="73"/>
      <c r="AX8" s="73"/>
      <c r="AY8" s="73"/>
      <c r="AZ8" s="73"/>
      <c r="BA8" s="73"/>
      <c r="BB8" s="75" t="str">
        <f>データ!$T$6</f>
        <v>-</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86.12</v>
      </c>
      <c r="J10" s="73"/>
      <c r="K10" s="73"/>
      <c r="L10" s="73"/>
      <c r="M10" s="73"/>
      <c r="N10" s="73"/>
      <c r="O10" s="74"/>
      <c r="P10" s="75">
        <f>データ!$P$6</f>
        <v>100</v>
      </c>
      <c r="Q10" s="75"/>
      <c r="R10" s="75"/>
      <c r="S10" s="75"/>
      <c r="T10" s="75"/>
      <c r="U10" s="75"/>
      <c r="V10" s="75"/>
      <c r="W10" s="76">
        <f>データ!$Q$6</f>
        <v>3434</v>
      </c>
      <c r="X10" s="76"/>
      <c r="Y10" s="76"/>
      <c r="Z10" s="76"/>
      <c r="AA10" s="76"/>
      <c r="AB10" s="76"/>
      <c r="AC10" s="76"/>
      <c r="AD10" s="2"/>
      <c r="AE10" s="2"/>
      <c r="AF10" s="2"/>
      <c r="AG10" s="2"/>
      <c r="AH10" s="4"/>
      <c r="AI10" s="4"/>
      <c r="AJ10" s="4"/>
      <c r="AK10" s="4"/>
      <c r="AL10" s="76">
        <f>データ!$U$6</f>
        <v>87141</v>
      </c>
      <c r="AM10" s="76"/>
      <c r="AN10" s="76"/>
      <c r="AO10" s="76"/>
      <c r="AP10" s="76"/>
      <c r="AQ10" s="76"/>
      <c r="AR10" s="76"/>
      <c r="AS10" s="76"/>
      <c r="AT10" s="72">
        <f>データ!$V$6</f>
        <v>108.79</v>
      </c>
      <c r="AU10" s="73"/>
      <c r="AV10" s="73"/>
      <c r="AW10" s="73"/>
      <c r="AX10" s="73"/>
      <c r="AY10" s="73"/>
      <c r="AZ10" s="73"/>
      <c r="BA10" s="73"/>
      <c r="BB10" s="75">
        <f>データ!$W$6</f>
        <v>801</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105</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4Ds7Fj9180ZTlpJlN7NJP7EvhQcMfk3T/rxESRWRCmHPDlkBrj2iUH+XzHX1Xdz1qrcxguLOmIs20aA3sxCNw==" saltValue="75Psg4uioQtM4GHf9wZgN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238325</v>
      </c>
      <c r="D6" s="34">
        <f t="shared" si="3"/>
        <v>46</v>
      </c>
      <c r="E6" s="34">
        <f t="shared" si="3"/>
        <v>1</v>
      </c>
      <c r="F6" s="34">
        <f t="shared" si="3"/>
        <v>0</v>
      </c>
      <c r="G6" s="34">
        <f t="shared" si="3"/>
        <v>1</v>
      </c>
      <c r="H6" s="34" t="str">
        <f t="shared" si="3"/>
        <v>愛知県　海部南部水道企業団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86.12</v>
      </c>
      <c r="P6" s="35">
        <f t="shared" si="3"/>
        <v>100</v>
      </c>
      <c r="Q6" s="35">
        <f t="shared" si="3"/>
        <v>3434</v>
      </c>
      <c r="R6" s="35" t="str">
        <f t="shared" si="3"/>
        <v>-</v>
      </c>
      <c r="S6" s="35" t="str">
        <f t="shared" si="3"/>
        <v>-</v>
      </c>
      <c r="T6" s="35" t="str">
        <f t="shared" si="3"/>
        <v>-</v>
      </c>
      <c r="U6" s="35">
        <f t="shared" si="3"/>
        <v>87141</v>
      </c>
      <c r="V6" s="35">
        <f t="shared" si="3"/>
        <v>108.79</v>
      </c>
      <c r="W6" s="35">
        <f t="shared" si="3"/>
        <v>801</v>
      </c>
      <c r="X6" s="36">
        <f>IF(X7="",NA(),X7)</f>
        <v>111.27</v>
      </c>
      <c r="Y6" s="36">
        <f t="shared" ref="Y6:AG6" si="4">IF(Y7="",NA(),Y7)</f>
        <v>112.17</v>
      </c>
      <c r="Z6" s="36">
        <f t="shared" si="4"/>
        <v>113.55</v>
      </c>
      <c r="AA6" s="36">
        <f t="shared" si="4"/>
        <v>115.29</v>
      </c>
      <c r="AB6" s="36">
        <f t="shared" si="4"/>
        <v>114.25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294.27999999999997</v>
      </c>
      <c r="AU6" s="36">
        <f t="shared" ref="AU6:BC6" si="6">IF(AU7="",NA(),AU7)</f>
        <v>297.95</v>
      </c>
      <c r="AV6" s="36">
        <f t="shared" si="6"/>
        <v>312.41000000000003</v>
      </c>
      <c r="AW6" s="36">
        <f t="shared" si="6"/>
        <v>304.86</v>
      </c>
      <c r="AX6" s="36">
        <f t="shared" si="6"/>
        <v>293.08999999999997</v>
      </c>
      <c r="AY6" s="36">
        <f t="shared" si="6"/>
        <v>335.95</v>
      </c>
      <c r="AZ6" s="36">
        <f t="shared" si="6"/>
        <v>346.59</v>
      </c>
      <c r="BA6" s="36">
        <f t="shared" si="6"/>
        <v>357.82</v>
      </c>
      <c r="BB6" s="36">
        <f t="shared" si="6"/>
        <v>355.5</v>
      </c>
      <c r="BC6" s="36">
        <f t="shared" si="6"/>
        <v>349.83</v>
      </c>
      <c r="BD6" s="35" t="str">
        <f>IF(BD7="","",IF(BD7="-","【-】","【"&amp;SUBSTITUTE(TEXT(BD7,"#,##0.00"),"-","△")&amp;"】"))</f>
        <v>【261.93】</v>
      </c>
      <c r="BE6" s="36">
        <f>IF(BE7="",NA(),BE7)</f>
        <v>125.89</v>
      </c>
      <c r="BF6" s="36">
        <f t="shared" ref="BF6:BN6" si="7">IF(BF7="",NA(),BF7)</f>
        <v>113.31</v>
      </c>
      <c r="BG6" s="36">
        <f t="shared" si="7"/>
        <v>100.68</v>
      </c>
      <c r="BH6" s="36">
        <f t="shared" si="7"/>
        <v>85.5</v>
      </c>
      <c r="BI6" s="36">
        <f t="shared" si="7"/>
        <v>74.069999999999993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110.93</v>
      </c>
      <c r="BQ6" s="36">
        <f t="shared" ref="BQ6:BY6" si="8">IF(BQ7="",NA(),BQ7)</f>
        <v>112.02</v>
      </c>
      <c r="BR6" s="36">
        <f t="shared" si="8"/>
        <v>113.27</v>
      </c>
      <c r="BS6" s="36">
        <f t="shared" si="8"/>
        <v>115.38</v>
      </c>
      <c r="BT6" s="36">
        <f t="shared" si="8"/>
        <v>113.94</v>
      </c>
      <c r="BU6" s="36">
        <f t="shared" si="8"/>
        <v>105.21</v>
      </c>
      <c r="BV6" s="36">
        <f t="shared" si="8"/>
        <v>105.71</v>
      </c>
      <c r="BW6" s="36">
        <f t="shared" si="8"/>
        <v>106.01</v>
      </c>
      <c r="BX6" s="36">
        <f t="shared" si="8"/>
        <v>104.57</v>
      </c>
      <c r="BY6" s="36">
        <f t="shared" si="8"/>
        <v>103.54</v>
      </c>
      <c r="BZ6" s="35" t="str">
        <f>IF(BZ7="","",IF(BZ7="-","【-】","【"&amp;SUBSTITUTE(TEXT(BZ7,"#,##0.00"),"-","△")&amp;"】"))</f>
        <v>【103.91】</v>
      </c>
      <c r="CA6" s="36">
        <f>IF(CA7="",NA(),CA7)</f>
        <v>187.11</v>
      </c>
      <c r="CB6" s="36">
        <f t="shared" ref="CB6:CJ6" si="9">IF(CB7="",NA(),CB7)</f>
        <v>185.59</v>
      </c>
      <c r="CC6" s="36">
        <f t="shared" si="9"/>
        <v>183.77</v>
      </c>
      <c r="CD6" s="36">
        <f t="shared" si="9"/>
        <v>181.26</v>
      </c>
      <c r="CE6" s="36">
        <f t="shared" si="9"/>
        <v>183.27</v>
      </c>
      <c r="CF6" s="36">
        <f t="shared" si="9"/>
        <v>162.59</v>
      </c>
      <c r="CG6" s="36">
        <f t="shared" si="9"/>
        <v>162.15</v>
      </c>
      <c r="CH6" s="36">
        <f t="shared" si="9"/>
        <v>162.24</v>
      </c>
      <c r="CI6" s="36">
        <f t="shared" si="9"/>
        <v>165.47</v>
      </c>
      <c r="CJ6" s="36">
        <f t="shared" si="9"/>
        <v>167.46</v>
      </c>
      <c r="CK6" s="35" t="str">
        <f>IF(CK7="","",IF(CK7="-","【-】","【"&amp;SUBSTITUTE(TEXT(CK7,"#,##0.00"),"-","△")&amp;"】"))</f>
        <v>【167.11】</v>
      </c>
      <c r="CL6" s="36">
        <f>IF(CL7="",NA(),CL7)</f>
        <v>49.66</v>
      </c>
      <c r="CM6" s="36">
        <f t="shared" ref="CM6:CU6" si="10">IF(CM7="",NA(),CM7)</f>
        <v>49.38</v>
      </c>
      <c r="CN6" s="36">
        <f t="shared" si="10"/>
        <v>49.68</v>
      </c>
      <c r="CO6" s="36">
        <f t="shared" si="10"/>
        <v>50.55</v>
      </c>
      <c r="CP6" s="36">
        <f t="shared" si="10"/>
        <v>49.17</v>
      </c>
      <c r="CQ6" s="36">
        <f t="shared" si="10"/>
        <v>59.17</v>
      </c>
      <c r="CR6" s="36">
        <f t="shared" si="10"/>
        <v>59.34</v>
      </c>
      <c r="CS6" s="36">
        <f t="shared" si="10"/>
        <v>59.11</v>
      </c>
      <c r="CT6" s="36">
        <f t="shared" si="10"/>
        <v>59.74</v>
      </c>
      <c r="CU6" s="36">
        <f t="shared" si="10"/>
        <v>59.46</v>
      </c>
      <c r="CV6" s="35" t="str">
        <f>IF(CV7="","",IF(CV7="-","【-】","【"&amp;SUBSTITUTE(TEXT(CV7,"#,##0.00"),"-","△")&amp;"】"))</f>
        <v>【60.27】</v>
      </c>
      <c r="CW6" s="36">
        <f>IF(CW7="",NA(),CW7)</f>
        <v>92.45</v>
      </c>
      <c r="CX6" s="36">
        <f t="shared" ref="CX6:DF6" si="11">IF(CX7="",NA(),CX7)</f>
        <v>92.66</v>
      </c>
      <c r="CY6" s="36">
        <f t="shared" si="11"/>
        <v>91.95</v>
      </c>
      <c r="CZ6" s="36">
        <f t="shared" si="11"/>
        <v>91.95</v>
      </c>
      <c r="DA6" s="36">
        <f t="shared" si="11"/>
        <v>92.7</v>
      </c>
      <c r="DB6" s="36">
        <f t="shared" si="11"/>
        <v>87.6</v>
      </c>
      <c r="DC6" s="36">
        <f t="shared" si="11"/>
        <v>87.74</v>
      </c>
      <c r="DD6" s="36">
        <f t="shared" si="11"/>
        <v>87.91</v>
      </c>
      <c r="DE6" s="36">
        <f t="shared" si="11"/>
        <v>87.28</v>
      </c>
      <c r="DF6" s="36">
        <f t="shared" si="11"/>
        <v>87.41</v>
      </c>
      <c r="DG6" s="35" t="str">
        <f>IF(DG7="","",IF(DG7="-","【-】","【"&amp;SUBSTITUTE(TEXT(DG7,"#,##0.00"),"-","△")&amp;"】"))</f>
        <v>【89.92】</v>
      </c>
      <c r="DH6" s="36">
        <f>IF(DH7="",NA(),DH7)</f>
        <v>45</v>
      </c>
      <c r="DI6" s="36">
        <f t="shared" ref="DI6:DQ6" si="12">IF(DI7="",NA(),DI7)</f>
        <v>46.35</v>
      </c>
      <c r="DJ6" s="36">
        <f t="shared" si="12"/>
        <v>47.69</v>
      </c>
      <c r="DK6" s="36">
        <f t="shared" si="12"/>
        <v>49.03</v>
      </c>
      <c r="DL6" s="36">
        <f t="shared" si="12"/>
        <v>50.14</v>
      </c>
      <c r="DM6" s="36">
        <f t="shared" si="12"/>
        <v>45.25</v>
      </c>
      <c r="DN6" s="36">
        <f t="shared" si="12"/>
        <v>46.27</v>
      </c>
      <c r="DO6" s="36">
        <f t="shared" si="12"/>
        <v>46.88</v>
      </c>
      <c r="DP6" s="36">
        <f t="shared" si="12"/>
        <v>46.94</v>
      </c>
      <c r="DQ6" s="36">
        <f t="shared" si="12"/>
        <v>47.62</v>
      </c>
      <c r="DR6" s="35" t="str">
        <f>IF(DR7="","",IF(DR7="-","【-】","【"&amp;SUBSTITUTE(TEXT(DR7,"#,##0.00"),"-","△")&amp;"】"))</f>
        <v>【48.85】</v>
      </c>
      <c r="DS6" s="36">
        <f>IF(DS7="",NA(),DS7)</f>
        <v>13.82</v>
      </c>
      <c r="DT6" s="36">
        <f t="shared" ref="DT6:EB6" si="13">IF(DT7="",NA(),DT7)</f>
        <v>14.67</v>
      </c>
      <c r="DU6" s="36">
        <f t="shared" si="13"/>
        <v>18.989999999999998</v>
      </c>
      <c r="DV6" s="36">
        <f t="shared" si="13"/>
        <v>19.73</v>
      </c>
      <c r="DW6" s="36">
        <f t="shared" si="13"/>
        <v>20.82</v>
      </c>
      <c r="DX6" s="36">
        <f t="shared" si="13"/>
        <v>10.71</v>
      </c>
      <c r="DY6" s="36">
        <f t="shared" si="13"/>
        <v>10.93</v>
      </c>
      <c r="DZ6" s="36">
        <f t="shared" si="13"/>
        <v>13.39</v>
      </c>
      <c r="EA6" s="36">
        <f t="shared" si="13"/>
        <v>14.48</v>
      </c>
      <c r="EB6" s="36">
        <f t="shared" si="13"/>
        <v>16.27</v>
      </c>
      <c r="EC6" s="35" t="str">
        <f>IF(EC7="","",IF(EC7="-","【-】","【"&amp;SUBSTITUTE(TEXT(EC7,"#,##0.00"),"-","△")&amp;"】"))</f>
        <v>【17.80】</v>
      </c>
      <c r="ED6" s="36">
        <f>IF(ED7="",NA(),ED7)</f>
        <v>1.55</v>
      </c>
      <c r="EE6" s="36">
        <f t="shared" ref="EE6:EM6" si="14">IF(EE7="",NA(),EE7)</f>
        <v>1.51</v>
      </c>
      <c r="EF6" s="36">
        <f t="shared" si="14"/>
        <v>1.1599999999999999</v>
      </c>
      <c r="EG6" s="36">
        <f t="shared" si="14"/>
        <v>1.18</v>
      </c>
      <c r="EH6" s="36">
        <f t="shared" si="14"/>
        <v>1.22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238325</v>
      </c>
      <c r="D7" s="38">
        <v>46</v>
      </c>
      <c r="E7" s="38">
        <v>1</v>
      </c>
      <c r="F7" s="38">
        <v>0</v>
      </c>
      <c r="G7" s="38">
        <v>1</v>
      </c>
      <c r="H7" s="38" t="s">
        <v>93</v>
      </c>
      <c r="I7" s="38" t="s">
        <v>94</v>
      </c>
      <c r="J7" s="38" t="s">
        <v>95</v>
      </c>
      <c r="K7" s="38" t="s">
        <v>96</v>
      </c>
      <c r="L7" s="38" t="s">
        <v>97</v>
      </c>
      <c r="M7" s="38" t="s">
        <v>98</v>
      </c>
      <c r="N7" s="39" t="s">
        <v>99</v>
      </c>
      <c r="O7" s="39">
        <v>86.12</v>
      </c>
      <c r="P7" s="39">
        <v>100</v>
      </c>
      <c r="Q7" s="39">
        <v>3434</v>
      </c>
      <c r="R7" s="39" t="s">
        <v>99</v>
      </c>
      <c r="S7" s="39" t="s">
        <v>99</v>
      </c>
      <c r="T7" s="39" t="s">
        <v>99</v>
      </c>
      <c r="U7" s="39">
        <v>87141</v>
      </c>
      <c r="V7" s="39">
        <v>108.79</v>
      </c>
      <c r="W7" s="39">
        <v>801</v>
      </c>
      <c r="X7" s="39">
        <v>111.27</v>
      </c>
      <c r="Y7" s="39">
        <v>112.17</v>
      </c>
      <c r="Z7" s="39">
        <v>113.55</v>
      </c>
      <c r="AA7" s="39">
        <v>115.29</v>
      </c>
      <c r="AB7" s="39">
        <v>114.25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294.27999999999997</v>
      </c>
      <c r="AU7" s="39">
        <v>297.95</v>
      </c>
      <c r="AV7" s="39">
        <v>312.41000000000003</v>
      </c>
      <c r="AW7" s="39">
        <v>304.86</v>
      </c>
      <c r="AX7" s="39">
        <v>293.08999999999997</v>
      </c>
      <c r="AY7" s="39">
        <v>335.95</v>
      </c>
      <c r="AZ7" s="39">
        <v>346.59</v>
      </c>
      <c r="BA7" s="39">
        <v>357.82</v>
      </c>
      <c r="BB7" s="39">
        <v>355.5</v>
      </c>
      <c r="BC7" s="39">
        <v>349.83</v>
      </c>
      <c r="BD7" s="39">
        <v>261.93</v>
      </c>
      <c r="BE7" s="39">
        <v>125.89</v>
      </c>
      <c r="BF7" s="39">
        <v>113.31</v>
      </c>
      <c r="BG7" s="39">
        <v>100.68</v>
      </c>
      <c r="BH7" s="39">
        <v>85.5</v>
      </c>
      <c r="BI7" s="39">
        <v>74.069999999999993</v>
      </c>
      <c r="BJ7" s="39">
        <v>319.82</v>
      </c>
      <c r="BK7" s="39">
        <v>312.02999999999997</v>
      </c>
      <c r="BL7" s="39">
        <v>307.45999999999998</v>
      </c>
      <c r="BM7" s="39">
        <v>312.58</v>
      </c>
      <c r="BN7" s="39">
        <v>314.87</v>
      </c>
      <c r="BO7" s="39">
        <v>270.45999999999998</v>
      </c>
      <c r="BP7" s="39">
        <v>110.93</v>
      </c>
      <c r="BQ7" s="39">
        <v>112.02</v>
      </c>
      <c r="BR7" s="39">
        <v>113.27</v>
      </c>
      <c r="BS7" s="39">
        <v>115.38</v>
      </c>
      <c r="BT7" s="39">
        <v>113.94</v>
      </c>
      <c r="BU7" s="39">
        <v>105.21</v>
      </c>
      <c r="BV7" s="39">
        <v>105.71</v>
      </c>
      <c r="BW7" s="39">
        <v>106.01</v>
      </c>
      <c r="BX7" s="39">
        <v>104.57</v>
      </c>
      <c r="BY7" s="39">
        <v>103.54</v>
      </c>
      <c r="BZ7" s="39">
        <v>103.91</v>
      </c>
      <c r="CA7" s="39">
        <v>187.11</v>
      </c>
      <c r="CB7" s="39">
        <v>185.59</v>
      </c>
      <c r="CC7" s="39">
        <v>183.77</v>
      </c>
      <c r="CD7" s="39">
        <v>181.26</v>
      </c>
      <c r="CE7" s="39">
        <v>183.27</v>
      </c>
      <c r="CF7" s="39">
        <v>162.59</v>
      </c>
      <c r="CG7" s="39">
        <v>162.15</v>
      </c>
      <c r="CH7" s="39">
        <v>162.24</v>
      </c>
      <c r="CI7" s="39">
        <v>165.47</v>
      </c>
      <c r="CJ7" s="39">
        <v>167.46</v>
      </c>
      <c r="CK7" s="39">
        <v>167.11</v>
      </c>
      <c r="CL7" s="39">
        <v>49.66</v>
      </c>
      <c r="CM7" s="39">
        <v>49.38</v>
      </c>
      <c r="CN7" s="39">
        <v>49.68</v>
      </c>
      <c r="CO7" s="39">
        <v>50.55</v>
      </c>
      <c r="CP7" s="39">
        <v>49.17</v>
      </c>
      <c r="CQ7" s="39">
        <v>59.17</v>
      </c>
      <c r="CR7" s="39">
        <v>59.34</v>
      </c>
      <c r="CS7" s="39">
        <v>59.11</v>
      </c>
      <c r="CT7" s="39">
        <v>59.74</v>
      </c>
      <c r="CU7" s="39">
        <v>59.46</v>
      </c>
      <c r="CV7" s="39">
        <v>60.27</v>
      </c>
      <c r="CW7" s="39">
        <v>92.45</v>
      </c>
      <c r="CX7" s="39">
        <v>92.66</v>
      </c>
      <c r="CY7" s="39">
        <v>91.95</v>
      </c>
      <c r="CZ7" s="39">
        <v>91.95</v>
      </c>
      <c r="DA7" s="39">
        <v>92.7</v>
      </c>
      <c r="DB7" s="39">
        <v>87.6</v>
      </c>
      <c r="DC7" s="39">
        <v>87.74</v>
      </c>
      <c r="DD7" s="39">
        <v>87.91</v>
      </c>
      <c r="DE7" s="39">
        <v>87.28</v>
      </c>
      <c r="DF7" s="39">
        <v>87.41</v>
      </c>
      <c r="DG7" s="39">
        <v>89.92</v>
      </c>
      <c r="DH7" s="39">
        <v>45</v>
      </c>
      <c r="DI7" s="39">
        <v>46.35</v>
      </c>
      <c r="DJ7" s="39">
        <v>47.69</v>
      </c>
      <c r="DK7" s="39">
        <v>49.03</v>
      </c>
      <c r="DL7" s="39">
        <v>50.14</v>
      </c>
      <c r="DM7" s="39">
        <v>45.25</v>
      </c>
      <c r="DN7" s="39">
        <v>46.27</v>
      </c>
      <c r="DO7" s="39">
        <v>46.88</v>
      </c>
      <c r="DP7" s="39">
        <v>46.94</v>
      </c>
      <c r="DQ7" s="39">
        <v>47.62</v>
      </c>
      <c r="DR7" s="39">
        <v>48.85</v>
      </c>
      <c r="DS7" s="39">
        <v>13.82</v>
      </c>
      <c r="DT7" s="39">
        <v>14.67</v>
      </c>
      <c r="DU7" s="39">
        <v>18.989999999999998</v>
      </c>
      <c r="DV7" s="39">
        <v>19.73</v>
      </c>
      <c r="DW7" s="39">
        <v>20.82</v>
      </c>
      <c r="DX7" s="39">
        <v>10.71</v>
      </c>
      <c r="DY7" s="39">
        <v>10.93</v>
      </c>
      <c r="DZ7" s="39">
        <v>13.39</v>
      </c>
      <c r="EA7" s="39">
        <v>14.48</v>
      </c>
      <c r="EB7" s="39">
        <v>16.27</v>
      </c>
      <c r="EC7" s="39">
        <v>17.8</v>
      </c>
      <c r="ED7" s="39">
        <v>1.55</v>
      </c>
      <c r="EE7" s="39">
        <v>1.51</v>
      </c>
      <c r="EF7" s="39">
        <v>1.1599999999999999</v>
      </c>
      <c r="EG7" s="39">
        <v>1.18</v>
      </c>
      <c r="EH7" s="39">
        <v>1.22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2020-02-05T07:20:06Z</cp:lastPrinted>
  <dcterms:created xsi:type="dcterms:W3CDTF">2019-12-05T04:19:03Z</dcterms:created>
  <dcterms:modified xsi:type="dcterms:W3CDTF">2020-02-06T00:54:02Z</dcterms:modified>
  <cp:category/>
</cp:coreProperties>
</file>